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8680" windowHeight="12600"/>
  </bookViews>
  <sheets>
    <sheet name="Лист 1" sheetId="1" r:id="rId1"/>
  </sheets>
  <definedNames>
    <definedName name="_xlnm.Print_Area" localSheetId="0">'Лист 1'!$A$1:$E$37</definedName>
  </definedNames>
  <calcPr calcId="145621"/>
</workbook>
</file>

<file path=xl/calcChain.xml><?xml version="1.0" encoding="utf-8"?>
<calcChain xmlns="http://schemas.openxmlformats.org/spreadsheetml/2006/main">
  <c r="D16" i="1" l="1"/>
  <c r="E16" i="1"/>
  <c r="D17" i="1"/>
  <c r="E17" i="1"/>
  <c r="D18" i="1"/>
  <c r="E18" i="1"/>
  <c r="D19" i="1"/>
  <c r="E19" i="1"/>
  <c r="D20" i="1"/>
  <c r="E20" i="1"/>
  <c r="D22" i="1"/>
  <c r="E22" i="1"/>
  <c r="D23" i="1"/>
  <c r="E23" i="1"/>
  <c r="D26" i="1"/>
  <c r="E26" i="1"/>
  <c r="D27" i="1"/>
  <c r="E27" i="1"/>
  <c r="D28" i="1"/>
  <c r="E28" i="1"/>
  <c r="D29" i="1"/>
  <c r="E29" i="1"/>
  <c r="D30" i="1"/>
  <c r="E30" i="1"/>
  <c r="D32" i="1"/>
  <c r="E32" i="1"/>
  <c r="D33" i="1"/>
  <c r="E33" i="1"/>
  <c r="D34" i="1"/>
  <c r="E34" i="1"/>
  <c r="D35" i="1"/>
  <c r="E35" i="1"/>
  <c r="E15" i="1"/>
  <c r="D15" i="1"/>
  <c r="E10" i="1"/>
  <c r="D10" i="1"/>
</calcChain>
</file>

<file path=xl/sharedStrings.xml><?xml version="1.0" encoding="utf-8"?>
<sst xmlns="http://schemas.openxmlformats.org/spreadsheetml/2006/main" count="55" uniqueCount="54">
  <si>
    <t xml:space="preserve">Приложение № 37 </t>
  </si>
  <si>
    <t xml:space="preserve"> к Тарифному соглашению </t>
  </si>
  <si>
    <t xml:space="preserve">от 27.12.2023                       </t>
  </si>
  <si>
    <t xml:space="preserve">Тарифы на проведение исследований и иных медицинских вмешательств, проводимых в рамках диспансеризации взрослого населения репродуктивного возраста по оценке репродуктивного здоровья (в том числе в рамках пилотного проекта), в том числе на оплату медицинской помощи, оказанной лицам, застрахованным на территории других субъектов Российской Федерации и для взаиморасчетов между медицинскими организациями </t>
  </si>
  <si>
    <t>Код услуги</t>
  </si>
  <si>
    <t>1 этап диспансеризации женщин включает:</t>
  </si>
  <si>
    <t>U108</t>
  </si>
  <si>
    <t xml:space="preserve">Прием (осмотр, консультация) врачом акушером-гинекологом первичный: </t>
  </si>
  <si>
    <t>оценка репродуктивного здоровья и репродуктивных установок с помощью вопросника - анамнестической анкеты для женщин 18 - 49 лет</t>
  </si>
  <si>
    <t>гинекологический осмотр с визуальным осмотром наружных половых органов, осмотром влагалища и шейки матки в зеркалах с забором материала на исследование, бимануальным влагалищным исследованием</t>
  </si>
  <si>
    <t>пальпация молочных желез и визуальное исследование молочных желез</t>
  </si>
  <si>
    <t>индивидуальное консультирование по вопросам репродуктивного здоровья, репроуктивных установок и мотивации на рождение детей</t>
  </si>
  <si>
    <t>U109</t>
  </si>
  <si>
    <t>Микроскопическое исследование влагалищных мазков</t>
  </si>
  <si>
    <t>U110</t>
  </si>
  <si>
    <t>Определение концентрации водородных ионов (pH) отделяемого слизистой оболочки влагалища</t>
  </si>
  <si>
    <t>U111</t>
  </si>
  <si>
    <t>U112</t>
  </si>
  <si>
    <t xml:space="preserve">В возрасте 18 - 29 лет - лабораторное исследование мазков в целях выявления возбудителей инфекционных заболеваний органов малого таза методом полимеразной цепной реакции, которое включает определение ДНК возбудителей инфекций, передаваемых половым путем  (Neisseria gonorrhoeae, Trichomonas vaginalis, Chlamydia trachomatis, Mycoplasma genitalium)  </t>
  </si>
  <si>
    <t>U113*</t>
  </si>
  <si>
    <t>U114*</t>
  </si>
  <si>
    <t>Ультразвуковое исследование органов малого таза</t>
  </si>
  <si>
    <t>U115*</t>
  </si>
  <si>
    <t xml:space="preserve">1 этап диспансеризации мужчин </t>
  </si>
  <si>
    <t>U116</t>
  </si>
  <si>
    <t>Прием (осмотр) врачом-урологом (при его отсутствии врачом-хирургом, прошедшим подготовку по вопросам репродуктивного здоровья у мужчин) первичный</t>
  </si>
  <si>
    <t>2 этап диспансеризации женщин</t>
  </si>
  <si>
    <t xml:space="preserve">В возрасте 30 - 49 лет - лабораторное исследование мазков в целях выявления возбудителей инфекционных заболеваний органов малого таза методом полимеразной цепной реакции, которое включает:  </t>
  </si>
  <si>
    <t>U117</t>
  </si>
  <si>
    <t xml:space="preserve">определение ДНК возбудителей инфекций, передаваемых половым путем  (Neisseria gonorrhoeae, Trichomonas vaginalis, Chlamydia trachomatis, Mycoplasma genitalium) </t>
  </si>
  <si>
    <t>U118</t>
  </si>
  <si>
    <t>U119</t>
  </si>
  <si>
    <t>U120</t>
  </si>
  <si>
    <t>Ультразвуковое исследование молочных желез</t>
  </si>
  <si>
    <t>U121</t>
  </si>
  <si>
    <t>Прием (осмотр, консультация) врачом акушером-гинекологом повторный</t>
  </si>
  <si>
    <t>U122</t>
  </si>
  <si>
    <t>Спермограмма</t>
  </si>
  <si>
    <t>U123</t>
  </si>
  <si>
    <t>U124</t>
  </si>
  <si>
    <t>Ультразвуковое исследование предстательной железы и органов мошонки</t>
  </si>
  <si>
    <t>U125</t>
  </si>
  <si>
    <t>Прием (осмотр) врачом-урологом (при его отсутствии врачом-хирургом, прошедшим подготовку по вопросам репродуктивного здоровья у мужчин) повторный</t>
  </si>
  <si>
    <t xml:space="preserve"> * Финансирование дополнительных исследований в рамках пилотного проекта за счет средств иных межбюджетных трансфертов</t>
  </si>
  <si>
    <t>Стоимость единицы  объёма медицинской помощи, проводимой мобильными медицинскими бригадами, рублей</t>
  </si>
  <si>
    <t>Стоимость единицы  объёма медицинской помощи, проводимой в субботу, рублей</t>
  </si>
  <si>
    <t xml:space="preserve">определение ДНК вирусов папилломы человека (Papilloma virus)  высокого канцерогенного риска 2-х типов (16, 18) в отделяемом (соскобе) из цервикального канала методом ПЦР, качественное исследование (30, 35, 40, 45 лет) </t>
  </si>
  <si>
    <t xml:space="preserve">2 этап диспансеризации мужчин (18 - 49 лет) </t>
  </si>
  <si>
    <t xml:space="preserve">Микроскопическое исследование отделяемого мочеполовых органов (мочи, уретрального отделяемого, секрета предстательной железы, семенной жидкости), диагностика возбудителей инфекционных заболеваний органов малого таза методом ПЦР (Neisseria gonorrhoeae, Trichomonas vaginalis, Chlamydia trachomatis, Mycoplasma genitalium, Ureaplasma urealyticum) </t>
  </si>
  <si>
    <t>Цитологическое исследование мазка с поверхности шейки матки и цервикального канала (за исключением случаев невозможности проведения исследования по медицинским показаниям в связи с экстирпацией матки, virgo). Цитологическое исследование мазка (соскоба) с шейки матки проводится при его окрашивании по Папаниколау (другие способы окраски не допускаются) (21, 24, 27, 30, 35, 40, 45 лет)</t>
  </si>
  <si>
    <t xml:space="preserve">Определение ДНК вирусов папилломы человека (Papilloma virus)  высокого канцерогенного риска 2-х типов (16, 18) в отделяемом (соскобе) из цервикального канала методом ПЦР, качественное исследование, 1 раз в 5 лет (с 30 лет) </t>
  </si>
  <si>
    <t>Исследование уровня общего тестостерона в крови (18 - 39 лет)</t>
  </si>
  <si>
    <t>Дополнительные методы исследования в том числе в рамках пилотного проекта</t>
  </si>
  <si>
    <t>Стоимость единицы объёма медицинской помощи,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</si>
</sst>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10" x14ac:knownFonts="1">
    <font>
      <sz val="10"/>
      <name val="Arial"/>
      <family val="2"/>
      <charset val="204"/>
    </font>
    <font>
      <sz val="11"/>
      <color theme="1"/>
      <name val="Calibri"/>
      <family val="2"/>
      <charset val="204"/>
      <scheme val="minor"/>
    </font>
    <font>
      <sz val="14"/>
      <color theme="1"/>
      <name val="Times New Roman"/>
      <family val="1"/>
      <charset val="204"/>
    </font>
    <font>
      <sz val="14"/>
      <name val="Times New Roman"/>
      <family val="1"/>
      <charset val="204"/>
    </font>
    <font>
      <b/>
      <sz val="12"/>
      <color theme="1"/>
      <name val="Times New Roman"/>
      <family val="1"/>
      <charset val="204"/>
    </font>
    <font>
      <sz val="12"/>
      <color theme="1"/>
      <name val="Times New Roman"/>
      <family val="1"/>
      <charset val="204"/>
    </font>
    <font>
      <sz val="10"/>
      <name val="Arial"/>
      <family val="2"/>
      <charset val="204"/>
    </font>
    <font>
      <sz val="12"/>
      <name val="Times New Roman"/>
      <family val="1"/>
      <charset val="204"/>
    </font>
    <font>
      <b/>
      <sz val="12"/>
      <name val="Times New Roman"/>
      <family val="1"/>
      <charset val="204"/>
    </font>
    <font>
      <sz val="11"/>
      <color indexed="8"/>
      <name val="Calibri"/>
      <family val="2"/>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164" fontId="6" fillId="0" borderId="0" applyFill="0" applyBorder="0" applyAlignment="0" applyProtection="0"/>
    <xf numFmtId="0" fontId="1" fillId="0" borderId="0"/>
    <xf numFmtId="43" fontId="1" fillId="0" borderId="0" applyFont="0" applyFill="0" applyBorder="0" applyAlignment="0" applyProtection="0"/>
    <xf numFmtId="0" fontId="9" fillId="0" borderId="0"/>
  </cellStyleXfs>
  <cellXfs count="24">
    <xf numFmtId="0" fontId="0" fillId="0" borderId="0" xfId="0"/>
    <xf numFmtId="0" fontId="2" fillId="0" borderId="0" xfId="2" applyFont="1" applyFill="1"/>
    <xf numFmtId="0" fontId="3" fillId="0" borderId="0" xfId="2" applyNumberFormat="1" applyFont="1" applyFill="1" applyBorder="1" applyAlignment="1">
      <alignment horizontal="right"/>
    </xf>
    <xf numFmtId="0" fontId="3" fillId="0" borderId="0" xfId="2" applyNumberFormat="1" applyFont="1" applyFill="1" applyAlignment="1">
      <alignment horizontal="right"/>
    </xf>
    <xf numFmtId="0" fontId="4" fillId="0" borderId="1" xfId="2" applyFont="1" applyFill="1" applyBorder="1" applyAlignment="1">
      <alignment horizontal="center" vertical="center" wrapText="1"/>
    </xf>
    <xf numFmtId="0" fontId="2" fillId="0" borderId="0" xfId="2" applyFont="1" applyFill="1" applyAlignment="1">
      <alignment horizontal="center"/>
    </xf>
    <xf numFmtId="0" fontId="2" fillId="0" borderId="1" xfId="2" applyFont="1" applyFill="1" applyBorder="1" applyAlignment="1">
      <alignment horizontal="center"/>
    </xf>
    <xf numFmtId="0" fontId="5" fillId="0" borderId="1" xfId="2" applyFont="1" applyFill="1" applyBorder="1" applyAlignment="1">
      <alignment horizontal="center" vertical="center" wrapText="1"/>
    </xf>
    <xf numFmtId="0" fontId="2" fillId="0" borderId="1" xfId="2" applyFont="1" applyFill="1" applyBorder="1"/>
    <xf numFmtId="0" fontId="4" fillId="0" borderId="1" xfId="2" applyFont="1" applyFill="1" applyBorder="1" applyAlignment="1">
      <alignment horizontal="center"/>
    </xf>
    <xf numFmtId="4" fontId="4" fillId="0" borderId="1" xfId="2" applyNumberFormat="1" applyFont="1" applyFill="1" applyBorder="1" applyAlignment="1">
      <alignment horizontal="center"/>
    </xf>
    <xf numFmtId="49" fontId="7" fillId="0" borderId="1" xfId="0" applyNumberFormat="1" applyFont="1" applyFill="1" applyBorder="1" applyAlignment="1">
      <alignment wrapText="1"/>
    </xf>
    <xf numFmtId="4" fontId="7" fillId="0" borderId="1" xfId="1" applyNumberFormat="1" applyFont="1" applyFill="1" applyBorder="1" applyAlignment="1">
      <alignment horizontal="center" vertical="center"/>
    </xf>
    <xf numFmtId="0" fontId="2" fillId="0" borderId="0" xfId="2" applyFont="1" applyFill="1" applyAlignment="1">
      <alignment horizontal="center" vertical="center"/>
    </xf>
    <xf numFmtId="0" fontId="3" fillId="0" borderId="1" xfId="2" applyFont="1" applyFill="1" applyBorder="1" applyAlignment="1">
      <alignment horizontal="center" vertical="center"/>
    </xf>
    <xf numFmtId="0" fontId="2" fillId="0" borderId="1" xfId="2" applyFont="1" applyFill="1" applyBorder="1" applyAlignment="1">
      <alignment horizontal="center" vertical="center"/>
    </xf>
    <xf numFmtId="0" fontId="8" fillId="0" borderId="1" xfId="4" applyFont="1" applyFill="1" applyBorder="1" applyAlignment="1" applyProtection="1">
      <alignment horizontal="center" vertical="center" wrapText="1"/>
    </xf>
    <xf numFmtId="9" fontId="2" fillId="0" borderId="0" xfId="2" applyNumberFormat="1" applyFont="1" applyFill="1"/>
    <xf numFmtId="2" fontId="5" fillId="0" borderId="1" xfId="2" applyNumberFormat="1" applyFont="1" applyFill="1" applyBorder="1" applyAlignment="1">
      <alignment horizontal="center" vertical="center"/>
    </xf>
    <xf numFmtId="0" fontId="5" fillId="0" borderId="1" xfId="2" applyFont="1" applyFill="1" applyBorder="1" applyAlignment="1">
      <alignment horizontal="center" vertical="center"/>
    </xf>
    <xf numFmtId="0" fontId="4" fillId="0" borderId="0" xfId="2" applyFont="1" applyFill="1" applyAlignment="1">
      <alignment horizontal="center" wrapText="1"/>
    </xf>
    <xf numFmtId="0" fontId="2" fillId="0" borderId="1" xfId="2" applyFont="1" applyFill="1" applyBorder="1" applyAlignment="1">
      <alignment horizontal="center" vertical="center"/>
    </xf>
    <xf numFmtId="0" fontId="2" fillId="0" borderId="0" xfId="2" applyFont="1" applyFill="1" applyAlignment="1">
      <alignment horizontal="left" wrapText="1"/>
    </xf>
    <xf numFmtId="4" fontId="7" fillId="0" borderId="1" xfId="1" applyNumberFormat="1" applyFont="1" applyFill="1" applyBorder="1" applyAlignment="1">
      <alignment horizontal="center" vertical="center"/>
    </xf>
  </cellXfs>
  <cellStyles count="5">
    <cellStyle name="Excel Built-in Normal" xfId="4"/>
    <cellStyle name="Обычный" xfId="0" builtinId="0"/>
    <cellStyle name="Обычный 2" xfId="2"/>
    <cellStyle name="Финансовый" xfId="1" builtinId="3"/>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7"/>
  <sheetViews>
    <sheetView tabSelected="1" zoomScaleNormal="100" workbookViewId="0">
      <pane ySplit="8" topLeftCell="A9" activePane="bottomLeft" state="frozen"/>
      <selection pane="bottomLeft" activeCell="J12" sqref="J12"/>
    </sheetView>
  </sheetViews>
  <sheetFormatPr defaultRowHeight="18.75" x14ac:dyDescent="0.3"/>
  <cols>
    <col min="1" max="1" width="9.140625" style="1"/>
    <col min="2" max="2" width="70.85546875" style="1" customWidth="1"/>
    <col min="3" max="3" width="18.42578125" style="13" customWidth="1"/>
    <col min="4" max="4" width="24.5703125" style="1" customWidth="1"/>
    <col min="5" max="5" width="23.28515625" style="1" customWidth="1"/>
    <col min="6" max="16384" width="9.140625" style="1"/>
  </cols>
  <sheetData>
    <row r="1" spans="1:5" x14ac:dyDescent="0.3">
      <c r="E1" s="2" t="s">
        <v>0</v>
      </c>
    </row>
    <row r="2" spans="1:5" x14ac:dyDescent="0.3">
      <c r="E2" s="3" t="s">
        <v>1</v>
      </c>
    </row>
    <row r="3" spans="1:5" x14ac:dyDescent="0.3">
      <c r="E3" s="3" t="s">
        <v>2</v>
      </c>
    </row>
    <row r="5" spans="1:5" ht="64.5" customHeight="1" x14ac:dyDescent="0.3">
      <c r="A5" s="20" t="s">
        <v>3</v>
      </c>
      <c r="B5" s="20"/>
      <c r="C5" s="20"/>
      <c r="D5" s="20"/>
      <c r="E5" s="20"/>
    </row>
    <row r="6" spans="1:5" x14ac:dyDescent="0.3">
      <c r="D6" s="17"/>
      <c r="E6" s="17"/>
    </row>
    <row r="7" spans="1:5" s="5" customFormat="1" ht="94.5" x14ac:dyDescent="0.3">
      <c r="A7" s="4" t="s">
        <v>4</v>
      </c>
      <c r="B7" s="4" t="s">
        <v>52</v>
      </c>
      <c r="C7" s="16" t="s">
        <v>53</v>
      </c>
      <c r="D7" s="16" t="s">
        <v>44</v>
      </c>
      <c r="E7" s="16" t="s">
        <v>45</v>
      </c>
    </row>
    <row r="8" spans="1:5" s="5" customFormat="1" x14ac:dyDescent="0.3">
      <c r="A8" s="6">
        <v>1</v>
      </c>
      <c r="B8" s="7">
        <v>2</v>
      </c>
      <c r="C8" s="15">
        <v>3</v>
      </c>
      <c r="D8" s="6">
        <v>4</v>
      </c>
      <c r="E8" s="6">
        <v>5</v>
      </c>
    </row>
    <row r="9" spans="1:5" x14ac:dyDescent="0.3">
      <c r="A9" s="8"/>
      <c r="B9" s="9" t="s">
        <v>5</v>
      </c>
      <c r="C9" s="10"/>
      <c r="D9" s="8"/>
      <c r="E9" s="8"/>
    </row>
    <row r="10" spans="1:5" ht="32.25" x14ac:dyDescent="0.3">
      <c r="A10" s="21" t="s">
        <v>6</v>
      </c>
      <c r="B10" s="11" t="s">
        <v>7</v>
      </c>
      <c r="C10" s="23">
        <v>634.98</v>
      </c>
      <c r="D10" s="19">
        <f>+ROUND(C10*1.1,2)</f>
        <v>698.48</v>
      </c>
      <c r="E10" s="19">
        <f>+ROUND(C10*1.05,2)</f>
        <v>666.73</v>
      </c>
    </row>
    <row r="11" spans="1:5" ht="49.5" customHeight="1" x14ac:dyDescent="0.3">
      <c r="A11" s="21"/>
      <c r="B11" s="11" t="s">
        <v>8</v>
      </c>
      <c r="C11" s="23"/>
      <c r="D11" s="19"/>
      <c r="E11" s="19"/>
    </row>
    <row r="12" spans="1:5" ht="63.75" x14ac:dyDescent="0.3">
      <c r="A12" s="21"/>
      <c r="B12" s="11" t="s">
        <v>9</v>
      </c>
      <c r="C12" s="23"/>
      <c r="D12" s="19"/>
      <c r="E12" s="19"/>
    </row>
    <row r="13" spans="1:5" ht="32.25" x14ac:dyDescent="0.3">
      <c r="A13" s="21"/>
      <c r="B13" s="11" t="s">
        <v>10</v>
      </c>
      <c r="C13" s="23"/>
      <c r="D13" s="19"/>
      <c r="E13" s="19"/>
    </row>
    <row r="14" spans="1:5" ht="32.25" x14ac:dyDescent="0.3">
      <c r="A14" s="21"/>
      <c r="B14" s="11" t="s">
        <v>11</v>
      </c>
      <c r="C14" s="23"/>
      <c r="D14" s="19"/>
      <c r="E14" s="19"/>
    </row>
    <row r="15" spans="1:5" x14ac:dyDescent="0.3">
      <c r="A15" s="15" t="s">
        <v>12</v>
      </c>
      <c r="B15" s="11" t="s">
        <v>13</v>
      </c>
      <c r="C15" s="12">
        <v>252</v>
      </c>
      <c r="D15" s="18">
        <f>+ROUND(C15*1.1,2)</f>
        <v>277.2</v>
      </c>
      <c r="E15" s="18">
        <f>+ROUND(C15*1.05,2)</f>
        <v>264.60000000000002</v>
      </c>
    </row>
    <row r="16" spans="1:5" ht="32.25" x14ac:dyDescent="0.3">
      <c r="A16" s="15" t="s">
        <v>14</v>
      </c>
      <c r="B16" s="11" t="s">
        <v>15</v>
      </c>
      <c r="C16" s="12">
        <v>200</v>
      </c>
      <c r="D16" s="18">
        <f t="shared" ref="D16:D35" si="0">+ROUND(C16*1.1,2)</f>
        <v>220</v>
      </c>
      <c r="E16" s="18">
        <f t="shared" ref="E16:E35" si="1">+ROUND(C16*1.05,2)</f>
        <v>210</v>
      </c>
    </row>
    <row r="17" spans="1:5" ht="111" x14ac:dyDescent="0.3">
      <c r="A17" s="15" t="s">
        <v>16</v>
      </c>
      <c r="B17" s="11" t="s">
        <v>49</v>
      </c>
      <c r="C17" s="12">
        <v>1085</v>
      </c>
      <c r="D17" s="18">
        <f t="shared" si="0"/>
        <v>1193.5</v>
      </c>
      <c r="E17" s="18">
        <f t="shared" si="1"/>
        <v>1139.25</v>
      </c>
    </row>
    <row r="18" spans="1:5" ht="95.25" x14ac:dyDescent="0.3">
      <c r="A18" s="15" t="s">
        <v>17</v>
      </c>
      <c r="B18" s="11" t="s">
        <v>18</v>
      </c>
      <c r="C18" s="12">
        <v>1519</v>
      </c>
      <c r="D18" s="18">
        <f t="shared" si="0"/>
        <v>1670.9</v>
      </c>
      <c r="E18" s="18">
        <f t="shared" si="1"/>
        <v>1594.95</v>
      </c>
    </row>
    <row r="19" spans="1:5" ht="63.75" x14ac:dyDescent="0.3">
      <c r="A19" s="14" t="s">
        <v>19</v>
      </c>
      <c r="B19" s="11" t="s">
        <v>50</v>
      </c>
      <c r="C19" s="12">
        <v>432</v>
      </c>
      <c r="D19" s="18">
        <f t="shared" si="0"/>
        <v>475.2</v>
      </c>
      <c r="E19" s="18">
        <f t="shared" si="1"/>
        <v>453.6</v>
      </c>
    </row>
    <row r="20" spans="1:5" x14ac:dyDescent="0.3">
      <c r="A20" s="15" t="s">
        <v>20</v>
      </c>
      <c r="B20" s="11" t="s">
        <v>21</v>
      </c>
      <c r="C20" s="12">
        <v>867</v>
      </c>
      <c r="D20" s="18">
        <f t="shared" si="0"/>
        <v>953.7</v>
      </c>
      <c r="E20" s="18">
        <f t="shared" si="1"/>
        <v>910.35</v>
      </c>
    </row>
    <row r="21" spans="1:5" x14ac:dyDescent="0.3">
      <c r="A21" s="8"/>
      <c r="B21" s="9" t="s">
        <v>23</v>
      </c>
      <c r="C21" s="12"/>
      <c r="D21" s="18"/>
      <c r="E21" s="18"/>
    </row>
    <row r="22" spans="1:5" x14ac:dyDescent="0.3">
      <c r="A22" s="15" t="s">
        <v>22</v>
      </c>
      <c r="B22" s="11" t="s">
        <v>51</v>
      </c>
      <c r="C22" s="12">
        <v>462.67</v>
      </c>
      <c r="D22" s="18">
        <f>+ROUND(C22*1.1,2)</f>
        <v>508.94</v>
      </c>
      <c r="E22" s="18">
        <f>+ROUND(C22*1.05,2)</f>
        <v>485.8</v>
      </c>
    </row>
    <row r="23" spans="1:5" ht="48" x14ac:dyDescent="0.3">
      <c r="A23" s="15" t="s">
        <v>24</v>
      </c>
      <c r="B23" s="11" t="s">
        <v>25</v>
      </c>
      <c r="C23" s="12">
        <v>205</v>
      </c>
      <c r="D23" s="18">
        <f t="shared" si="0"/>
        <v>225.5</v>
      </c>
      <c r="E23" s="18">
        <f t="shared" si="1"/>
        <v>215.25</v>
      </c>
    </row>
    <row r="24" spans="1:5" x14ac:dyDescent="0.3">
      <c r="A24" s="8"/>
      <c r="B24" s="9" t="s">
        <v>26</v>
      </c>
      <c r="C24" s="12"/>
      <c r="D24" s="18"/>
      <c r="E24" s="18"/>
    </row>
    <row r="25" spans="1:5" ht="48" customHeight="1" x14ac:dyDescent="0.3">
      <c r="A25" s="8"/>
      <c r="B25" s="11" t="s">
        <v>27</v>
      </c>
      <c r="C25" s="12"/>
      <c r="D25" s="18"/>
      <c r="E25" s="18"/>
    </row>
    <row r="26" spans="1:5" ht="48" x14ac:dyDescent="0.3">
      <c r="A26" s="15" t="s">
        <v>28</v>
      </c>
      <c r="B26" s="11" t="s">
        <v>29</v>
      </c>
      <c r="C26" s="12">
        <v>1519</v>
      </c>
      <c r="D26" s="18">
        <f t="shared" si="0"/>
        <v>1670.9</v>
      </c>
      <c r="E26" s="18">
        <f t="shared" si="1"/>
        <v>1594.95</v>
      </c>
    </row>
    <row r="27" spans="1:5" ht="63.75" x14ac:dyDescent="0.3">
      <c r="A27" s="15" t="s">
        <v>30</v>
      </c>
      <c r="B27" s="11" t="s">
        <v>46</v>
      </c>
      <c r="C27" s="12">
        <v>432</v>
      </c>
      <c r="D27" s="18">
        <f t="shared" si="0"/>
        <v>475.2</v>
      </c>
      <c r="E27" s="18">
        <f t="shared" si="1"/>
        <v>453.6</v>
      </c>
    </row>
    <row r="28" spans="1:5" x14ac:dyDescent="0.3">
      <c r="A28" s="15" t="s">
        <v>31</v>
      </c>
      <c r="B28" s="11" t="s">
        <v>21</v>
      </c>
      <c r="C28" s="12">
        <v>867</v>
      </c>
      <c r="D28" s="18">
        <f t="shared" si="0"/>
        <v>953.7</v>
      </c>
      <c r="E28" s="18">
        <f t="shared" si="1"/>
        <v>910.35</v>
      </c>
    </row>
    <row r="29" spans="1:5" x14ac:dyDescent="0.3">
      <c r="A29" s="15" t="s">
        <v>32</v>
      </c>
      <c r="B29" s="11" t="s">
        <v>33</v>
      </c>
      <c r="C29" s="12">
        <v>800</v>
      </c>
      <c r="D29" s="18">
        <f t="shared" si="0"/>
        <v>880</v>
      </c>
      <c r="E29" s="18">
        <f t="shared" si="1"/>
        <v>840</v>
      </c>
    </row>
    <row r="30" spans="1:5" ht="32.25" x14ac:dyDescent="0.3">
      <c r="A30" s="15" t="s">
        <v>34</v>
      </c>
      <c r="B30" s="11" t="s">
        <v>35</v>
      </c>
      <c r="C30" s="12">
        <v>331</v>
      </c>
      <c r="D30" s="18">
        <f t="shared" si="0"/>
        <v>364.1</v>
      </c>
      <c r="E30" s="18">
        <f t="shared" si="1"/>
        <v>347.55</v>
      </c>
    </row>
    <row r="31" spans="1:5" x14ac:dyDescent="0.3">
      <c r="A31" s="15"/>
      <c r="B31" s="9" t="s">
        <v>47</v>
      </c>
      <c r="C31" s="12"/>
      <c r="D31" s="18"/>
      <c r="E31" s="18"/>
    </row>
    <row r="32" spans="1:5" ht="15.75" customHeight="1" x14ac:dyDescent="0.3">
      <c r="A32" s="15" t="s">
        <v>36</v>
      </c>
      <c r="B32" s="11" t="s">
        <v>37</v>
      </c>
      <c r="C32" s="12">
        <v>1392</v>
      </c>
      <c r="D32" s="18">
        <f t="shared" si="0"/>
        <v>1531.2</v>
      </c>
      <c r="E32" s="18">
        <f t="shared" si="1"/>
        <v>1461.6</v>
      </c>
    </row>
    <row r="33" spans="1:5" ht="95.25" x14ac:dyDescent="0.3">
      <c r="A33" s="15" t="s">
        <v>38</v>
      </c>
      <c r="B33" s="11" t="s">
        <v>48</v>
      </c>
      <c r="C33" s="12">
        <v>1288</v>
      </c>
      <c r="D33" s="18">
        <f t="shared" si="0"/>
        <v>1416.8</v>
      </c>
      <c r="E33" s="18">
        <f t="shared" si="1"/>
        <v>1352.4</v>
      </c>
    </row>
    <row r="34" spans="1:5" ht="32.25" x14ac:dyDescent="0.3">
      <c r="A34" s="15" t="s">
        <v>39</v>
      </c>
      <c r="B34" s="11" t="s">
        <v>40</v>
      </c>
      <c r="C34" s="12">
        <v>787</v>
      </c>
      <c r="D34" s="18">
        <f t="shared" si="0"/>
        <v>865.7</v>
      </c>
      <c r="E34" s="18">
        <f t="shared" si="1"/>
        <v>826.35</v>
      </c>
    </row>
    <row r="35" spans="1:5" ht="48" x14ac:dyDescent="0.3">
      <c r="A35" s="15" t="s">
        <v>41</v>
      </c>
      <c r="B35" s="11" t="s">
        <v>42</v>
      </c>
      <c r="C35" s="12">
        <v>205</v>
      </c>
      <c r="D35" s="18">
        <f t="shared" si="0"/>
        <v>225.5</v>
      </c>
      <c r="E35" s="18">
        <f t="shared" si="1"/>
        <v>215.25</v>
      </c>
    </row>
    <row r="37" spans="1:5" ht="37.5" customHeight="1" x14ac:dyDescent="0.3">
      <c r="A37" s="22" t="s">
        <v>43</v>
      </c>
      <c r="B37" s="22"/>
      <c r="C37" s="22"/>
    </row>
  </sheetData>
  <mergeCells count="6">
    <mergeCell ref="E10:E14"/>
    <mergeCell ref="A5:E5"/>
    <mergeCell ref="A10:A14"/>
    <mergeCell ref="A37:C37"/>
    <mergeCell ref="C10:C14"/>
    <mergeCell ref="D10:D14"/>
  </mergeCells>
  <pageMargins left="0.70866141732283472" right="0.31496062992125984" top="0.35433070866141736" bottom="0.35433070866141736" header="0.31496062992125984" footer="0.31496062992125984"/>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 1</vt:lpstr>
      <vt:lpstr>'Лист 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Светлана В. Малашенко</dc:creator>
  <cp:lastModifiedBy>Юлия В. Иванова</cp:lastModifiedBy>
  <cp:lastPrinted>2024-04-23T06:48:41Z</cp:lastPrinted>
  <dcterms:created xsi:type="dcterms:W3CDTF">2024-04-22T13:49:57Z</dcterms:created>
  <dcterms:modified xsi:type="dcterms:W3CDTF">2024-05-17T09:56:47Z</dcterms:modified>
</cp:coreProperties>
</file>