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535"/>
  </bookViews>
  <sheets>
    <sheet name="Оформленные_c 01.01.2023" sheetId="1" r:id="rId1"/>
  </sheets>
  <externalReferences>
    <externalReference r:id="rId2"/>
  </externalReferences>
  <definedNames>
    <definedName name="_xlnm._FilterDatabase" localSheetId="0" hidden="1">'Оформленные_c 01.01.2023'!$A$11:$L$11</definedName>
    <definedName name="Database">#REF!</definedName>
    <definedName name="Kbcn" localSheetId="0">#REF!</definedName>
    <definedName name="Kbcn">#REF!</definedName>
    <definedName name="res2_range">#REF!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Database" localSheetId="0">#REF!</definedName>
    <definedName name="_xlnm.Database">#REF!</definedName>
    <definedName name="_xlnm.Print_Titles" localSheetId="0">'Оформленные_c 01.01.2023'!$7:$11</definedName>
    <definedName name="_xlnm.Print_Area" localSheetId="0">'Оформленные_c 01.01.2023'!$A$1:$M$30</definedName>
    <definedName name="соимость">#REF!</definedName>
    <definedName name="ттт">#REF!</definedName>
    <definedName name="ЭКО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1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12" i="1"/>
</calcChain>
</file>

<file path=xl/sharedStrings.xml><?xml version="1.0" encoding="utf-8"?>
<sst xmlns="http://schemas.openxmlformats.org/spreadsheetml/2006/main" count="36" uniqueCount="36">
  <si>
    <t>№ п/п</t>
  </si>
  <si>
    <t xml:space="preserve">Наименование медицинских организаций </t>
  </si>
  <si>
    <t>Размер среднего подушевого норматива финансирования в амбулаторных условиях для медицинских организаций, участвующих в реализации ТПОМС, в расчете на одно застрахованное лицо, в руб.</t>
  </si>
  <si>
    <t xml:space="preserve">Базовый (средний) подушевой норматив финансирования, в руб.
</t>
  </si>
  <si>
    <t>Коэффициенты половозрастного состава (половозрастной коэффициент дифференциации подушевого норматива, рассчитанный для соответствующей медицинской организации)</t>
  </si>
  <si>
    <t>Коэффициент уровня 
расходов медицинских организаций, для i-той медицинской организации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</si>
  <si>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</si>
  <si>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для i-той медицинской организации</t>
  </si>
  <si>
    <t>Дифференцированный подушевой норматив 
для i-той медицинской организации 
(ДПнi)</t>
  </si>
  <si>
    <t>Поправочный коэффициент 
(ПК)</t>
  </si>
  <si>
    <t>Фактический дифференцированный подушевой норматив финансирования амбулаторной медицинской помощи для i-той  медицинской организации 
на год, рублей</t>
  </si>
  <si>
    <t>Фактический дифференцированный подушевой норматив финансирования амбулаторной медицинской помощи для i-той  медицинской организации 
на месяц, рублей</t>
  </si>
  <si>
    <t xml:space="preserve">Приложение № 7       </t>
  </si>
  <si>
    <t xml:space="preserve">к Тарифному соглашению </t>
  </si>
  <si>
    <t xml:space="preserve">от 27.12.2023                     </t>
  </si>
  <si>
    <t>ГОБУЗ "ЦГКБ"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</si>
  <si>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</si>
  <si>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</si>
  <si>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</si>
  <si>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</si>
  <si>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</si>
  <si>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</si>
  <si>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</si>
  <si>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</si>
  <si>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</si>
  <si>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</si>
  <si>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</si>
  <si>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"Боровичский ЦОВ(с)П"</t>
  </si>
  <si>
    <t>ФГБУ СЗОНКЦ ИМ. Л.Г. Соколова ФМБА России</t>
  </si>
  <si>
    <t>ГОБУЗ Старорусская ЦРБ</t>
  </si>
  <si>
    <t>ГОБУЗ "Новгородская ЦРБ"</t>
  </si>
  <si>
    <t>ООО "Поликлиника "Полимедика Новгород Великий"</t>
  </si>
  <si>
    <t>ГОБУЗ "Боровичская ЦРБ"</t>
  </si>
  <si>
    <t>ОАУЗ "Поддорская ЦРБ"</t>
  </si>
  <si>
    <t>Реестровый номер</t>
  </si>
  <si>
    <t>Дифференцированный подушевой норматив финансирования амбулаторной медицинской помощи для медицинских организаций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</si>
</sst>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0"/>
    <numFmt numFmtId="165" formatCode="0.0000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  <xf numFmtId="0" fontId="4" fillId="0" borderId="0"/>
    <xf numFmtId="43" fontId="13" fillId="0" borderId="0" applyFont="0" applyFill="0" applyBorder="0" applyAlignment="0" applyProtection="0"/>
  </cellStyleXfs>
  <cellXfs count="42">
    <xf numFmtId="0" fontId="0" fillId="0" borderId="0" xfId="0"/>
    <xf numFmtId="1" fontId="2" fillId="0" borderId="0" xfId="1" applyNumberFormat="1" applyFont="1" applyAlignment="1">
      <alignment horizontal="center" vertical="center"/>
    </xf>
    <xf numFmtId="0" fontId="6" fillId="0" borderId="0" xfId="1" applyFont="1"/>
    <xf numFmtId="0" fontId="7" fillId="0" borderId="0" xfId="1" applyFont="1"/>
    <xf numFmtId="4" fontId="9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center" vertical="center"/>
    </xf>
    <xf numFmtId="165" fontId="9" fillId="0" borderId="4" xfId="1" applyNumberFormat="1" applyFont="1" applyBorder="1" applyAlignment="1">
      <alignment horizontal="center" vertical="center"/>
    </xf>
    <xf numFmtId="1" fontId="2" fillId="0" borderId="0" xfId="1" applyNumberFormat="1" applyFont="1"/>
    <xf numFmtId="0" fontId="1" fillId="0" borderId="0" xfId="1" applyFont="1" applyAlignment="1">
      <alignment horizontal="center" vertical="center"/>
    </xf>
    <xf numFmtId="0" fontId="1" fillId="0" borderId="0" xfId="1" applyFont="1"/>
    <xf numFmtId="1" fontId="10" fillId="0" borderId="4" xfId="3" applyNumberFormat="1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Alignment="1">
      <alignment horizontal="right"/>
    </xf>
    <xf numFmtId="0" fontId="9" fillId="0" borderId="4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166" fontId="9" fillId="0" borderId="4" xfId="6" applyNumberFormat="1" applyFont="1" applyBorder="1" applyAlignment="1">
      <alignment horizontal="center" vertical="center"/>
    </xf>
    <xf numFmtId="166" fontId="9" fillId="0" borderId="4" xfId="0" applyNumberFormat="1" applyFont="1" applyFill="1" applyBorder="1" applyAlignment="1">
      <alignment horizontal="center"/>
    </xf>
    <xf numFmtId="0" fontId="3" fillId="0" borderId="0" xfId="1" applyFont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" fontId="10" fillId="2" borderId="1" xfId="2" applyNumberFormat="1" applyFont="1" applyFill="1" applyBorder="1" applyAlignment="1">
      <alignment horizontal="center" vertical="center" wrapText="1"/>
    </xf>
    <xf numFmtId="1" fontId="10" fillId="2" borderId="2" xfId="2" applyNumberFormat="1" applyFont="1" applyFill="1" applyBorder="1" applyAlignment="1">
      <alignment horizontal="center" vertical="center" wrapText="1"/>
    </xf>
    <xf numFmtId="1" fontId="10" fillId="2" borderId="3" xfId="2" applyNumberFormat="1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top" wrapText="1"/>
    </xf>
    <xf numFmtId="0" fontId="10" fillId="2" borderId="2" xfId="3" applyFont="1" applyFill="1" applyBorder="1" applyAlignment="1">
      <alignment horizontal="center" vertical="top" wrapText="1"/>
    </xf>
    <xf numFmtId="0" fontId="10" fillId="2" borderId="3" xfId="3" applyFont="1" applyFill="1" applyBorder="1" applyAlignment="1">
      <alignment horizontal="center" vertical="top" wrapText="1"/>
    </xf>
    <xf numFmtId="0" fontId="11" fillId="2" borderId="1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</cellXfs>
  <cellStyles count="7">
    <cellStyle name="Обычный" xfId="0" builtinId="0"/>
    <cellStyle name="Обычный 14" xfId="1"/>
    <cellStyle name="Обычный 2" xfId="5"/>
    <cellStyle name="Обычный_Объемы по поликлинике и стоматологии по факту 1-го пол. 2005 г." xfId="2"/>
    <cellStyle name="Обычный_Свод по мощности МО на 2014г._ОМС" xfId="3"/>
    <cellStyle name="Обычный_форма4(нов.)" xfId="4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" name="TextBox 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" name="TextBox 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" name="TextBox 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" name="TextBox 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" name="TextBox 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" name="TextBox 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8" name="TextBox 7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9" name="TextBox 8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0" name="TextBox 9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1" name="TextBox 10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2" name="TextBox 1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3" name="TextBox 1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4" name="TextBox 1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5" name="TextBox 1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6" name="TextBox 1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7" name="TextBox 1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8" name="TextBox 17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19" name="TextBox 18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0" name="TextBox 19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1" name="TextBox 20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2" name="TextBox 2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3" name="TextBox 2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4" name="TextBox 2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5" name="TextBox 2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6" name="TextBox 2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7" name="TextBox 2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8" name="TextBox 27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29" name="TextBox 28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0" name="TextBox 29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1" name="TextBox 30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2" name="TextBox 3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3" name="TextBox 3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4" name="TextBox 3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5" name="TextBox 3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6" name="TextBox 3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7" name="TextBox 3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8" name="TextBox 37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39" name="TextBox 38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0" name="TextBox 39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1" name="TextBox 40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2" name="TextBox 4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3" name="TextBox 4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4" name="TextBox 4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5" name="TextBox 4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6" name="TextBox 4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7" name="TextBox 4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8" name="TextBox 47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49" name="TextBox 48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0" name="TextBox 49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1" name="TextBox 50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2" name="TextBox 5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3" name="TextBox 5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4" name="TextBox 5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5" name="TextBox 5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6" name="TextBox 5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7" name="TextBox 5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8" name="TextBox 57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59" name="TextBox 58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0" name="TextBox 59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1" name="TextBox 60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2" name="TextBox 6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3" name="TextBox 6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4" name="TextBox 6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5" name="TextBox 6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6" name="TextBox 6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7" name="TextBox 6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8" name="TextBox 67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69" name="TextBox 68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0" name="TextBox 69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1" name="TextBox 70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2" name="TextBox 71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3" name="TextBox 72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4" name="TextBox 73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5" name="TextBox 74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6" name="TextBox 75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28</xdr:row>
      <xdr:rowOff>0</xdr:rowOff>
    </xdr:from>
    <xdr:ext cx="914400" cy="264560"/>
    <xdr:sp macro="" textlink="">
      <xdr:nvSpPr>
        <xdr:cNvPr id="77" name="TextBox 76"/>
        <xdr:cNvSpPr txBox="1"/>
      </xdr:nvSpPr>
      <xdr:spPr>
        <a:xfrm>
          <a:off x="18297525" y="11068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0</xdr:colOff>
      <xdr:row>2</xdr:row>
      <xdr:rowOff>304800</xdr:rowOff>
    </xdr:from>
    <xdr:ext cx="914400" cy="264560"/>
    <xdr:sp macro="" textlink="">
      <xdr:nvSpPr>
        <xdr:cNvPr id="78" name="TextBox 77"/>
        <xdr:cNvSpPr txBox="1"/>
      </xdr:nvSpPr>
      <xdr:spPr>
        <a:xfrm>
          <a:off x="20469225" y="3048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79" name="TextBox 78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0" name="TextBox 79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1" name="TextBox 80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2" name="TextBox 81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3" name="TextBox 82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4" name="TextBox 83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5" name="TextBox 84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6" name="TextBox 85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7" name="TextBox 86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8" name="TextBox 87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89" name="TextBox 88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0" name="TextBox 89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1" name="TextBox 90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2" name="TextBox 91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3" name="TextBox 92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4" name="TextBox 93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5" name="TextBox 94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6" name="TextBox 95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7" name="TextBox 96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8" name="TextBox 97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99" name="TextBox 98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0" name="TextBox 99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1" name="TextBox 100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2" name="TextBox 101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3" name="TextBox 102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4" name="TextBox 103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5" name="TextBox 104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6" name="TextBox 105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7" name="TextBox 106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8" name="TextBox 107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09" name="TextBox 108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0" name="TextBox 109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1" name="TextBox 110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2" name="TextBox 111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3" name="TextBox 112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4" name="TextBox 113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5" name="TextBox 114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6" name="TextBox 115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7" name="TextBox 116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8" name="TextBox 117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19" name="TextBox 118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0" name="TextBox 119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1" name="TextBox 120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2" name="TextBox 121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3" name="TextBox 122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4" name="TextBox 123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5" name="TextBox 124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6" name="TextBox 125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7" name="TextBox 126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8" name="TextBox 127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29" name="TextBox 128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0" name="TextBox 129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1" name="TextBox 130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2" name="TextBox 131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3" name="TextBox 132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4" name="TextBox 133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5" name="TextBox 134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6" name="TextBox 135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7" name="TextBox 136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8" name="TextBox 137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39" name="TextBox 138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40" name="TextBox 139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914400" cy="264560"/>
    <xdr:sp macro="" textlink="">
      <xdr:nvSpPr>
        <xdr:cNvPr id="141" name="TextBox 140"/>
        <xdr:cNvSpPr txBox="1"/>
      </xdr:nvSpPr>
      <xdr:spPr>
        <a:xfrm>
          <a:off x="18297525" y="6343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0</xdr:colOff>
      <xdr:row>2</xdr:row>
      <xdr:rowOff>355600</xdr:rowOff>
    </xdr:from>
    <xdr:ext cx="914400" cy="264560"/>
    <xdr:sp macro="" textlink="">
      <xdr:nvSpPr>
        <xdr:cNvPr id="142" name="TextBox 141"/>
        <xdr:cNvSpPr txBox="1"/>
      </xdr:nvSpPr>
      <xdr:spPr>
        <a:xfrm>
          <a:off x="20545425" y="3556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0</xdr:colOff>
      <xdr:row>2</xdr:row>
      <xdr:rowOff>342900</xdr:rowOff>
    </xdr:from>
    <xdr:ext cx="914400" cy="264560"/>
    <xdr:sp macro="" textlink="">
      <xdr:nvSpPr>
        <xdr:cNvPr id="143" name="TextBox 142"/>
        <xdr:cNvSpPr txBox="1"/>
      </xdr:nvSpPr>
      <xdr:spPr>
        <a:xfrm>
          <a:off x="20634325" y="342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44" name="TextBox 14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45" name="TextBox 14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46" name="TextBox 14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47" name="TextBox 146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48" name="TextBox 147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49" name="TextBox 148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0" name="TextBox 149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1" name="TextBox 150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2" name="TextBox 151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3" name="TextBox 152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4" name="TextBox 15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5" name="TextBox 15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6" name="TextBox 15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7" name="TextBox 156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8" name="TextBox 157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59" name="TextBox 158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0" name="TextBox 159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1" name="TextBox 160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2" name="TextBox 161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3" name="TextBox 162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4" name="TextBox 16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5" name="TextBox 16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6" name="TextBox 16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7" name="TextBox 166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8" name="TextBox 167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69" name="TextBox 168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0" name="TextBox 169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1" name="TextBox 170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2" name="TextBox 171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3" name="TextBox 172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4" name="TextBox 17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5" name="TextBox 17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6" name="TextBox 17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7" name="TextBox 176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8" name="TextBox 177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79" name="TextBox 178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0" name="TextBox 179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1" name="TextBox 180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2" name="TextBox 181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3" name="TextBox 182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4" name="TextBox 18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5" name="TextBox 18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6" name="TextBox 18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7" name="TextBox 186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8" name="TextBox 187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89" name="TextBox 188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0" name="TextBox 189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1" name="TextBox 190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2" name="TextBox 191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3" name="TextBox 192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4" name="TextBox 19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5" name="TextBox 19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6" name="TextBox 19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7" name="TextBox 196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8" name="TextBox 197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199" name="TextBox 198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0" name="TextBox 199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1" name="TextBox 200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2" name="TextBox 201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3" name="TextBox 202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4" name="TextBox 20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5" name="TextBox 20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6" name="TextBox 20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7" name="TextBox 206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8" name="TextBox 207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09" name="TextBox 208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10" name="TextBox 209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11" name="TextBox 210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12" name="TextBox 211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13" name="TextBox 212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14" name="TextBox 213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15" name="TextBox 214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13</xdr:row>
      <xdr:rowOff>0</xdr:rowOff>
    </xdr:from>
    <xdr:ext cx="914400" cy="264560"/>
    <xdr:sp macro="" textlink="">
      <xdr:nvSpPr>
        <xdr:cNvPr id="216" name="TextBox 215"/>
        <xdr:cNvSpPr txBox="1"/>
      </xdr:nvSpPr>
      <xdr:spPr>
        <a:xfrm>
          <a:off x="18297525" y="68770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0</xdr:colOff>
      <xdr:row>2</xdr:row>
      <xdr:rowOff>330200</xdr:rowOff>
    </xdr:from>
    <xdr:ext cx="914400" cy="264560"/>
    <xdr:sp macro="" textlink="">
      <xdr:nvSpPr>
        <xdr:cNvPr id="217" name="TextBox 216"/>
        <xdr:cNvSpPr txBox="1"/>
      </xdr:nvSpPr>
      <xdr:spPr>
        <a:xfrm>
          <a:off x="20697825" y="330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3</xdr:col>
      <xdr:colOff>154214</xdr:colOff>
      <xdr:row>8</xdr:row>
      <xdr:rowOff>416719</xdr:rowOff>
    </xdr:from>
    <xdr:to>
      <xdr:col>3</xdr:col>
      <xdr:colOff>1006929</xdr:colOff>
      <xdr:row>9</xdr:row>
      <xdr:rowOff>83344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8" name="TextBox 217"/>
            <xdr:cNvSpPr txBox="1"/>
          </xdr:nvSpPr>
          <xdr:spPr>
            <a:xfrm>
              <a:off x="3976120" y="4667250"/>
              <a:ext cx="852715" cy="5000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ФО</m:t>
                      </m:r>
                    </m:e>
                    <m:sub>
                      <m:r>
                        <a:rPr lang="ru-RU" sz="14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СР</m:t>
                      </m:r>
                    </m:sub>
                    <m:sup>
                      <m:r>
                        <a:rPr lang="ru-RU" sz="14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АМБ</m:t>
                      </m:r>
                    </m:sup>
                  </m:sSubSup>
                </m:oMath>
              </a14:m>
              <a:r>
                <a:rPr lang="ru-RU" sz="1400" i="0"/>
                <a:t>)</a:t>
              </a:r>
            </a:p>
          </xdr:txBody>
        </xdr:sp>
      </mc:Choice>
      <mc:Fallback xmlns="">
        <xdr:sp macro="" textlink="">
          <xdr:nvSpPr>
            <xdr:cNvPr id="218" name="TextBox 217"/>
            <xdr:cNvSpPr txBox="1"/>
          </xdr:nvSpPr>
          <xdr:spPr>
            <a:xfrm>
              <a:off x="3976120" y="4667250"/>
              <a:ext cx="852715" cy="5000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〖ФО〗_СР^АМБ</a:t>
              </a:r>
              <a:r>
                <a:rPr lang="ru-RU" sz="1400" i="0"/>
                <a:t>)</a:t>
              </a:r>
            </a:p>
          </xdr:txBody>
        </xdr:sp>
      </mc:Fallback>
    </mc:AlternateContent>
    <xdr:clientData/>
  </xdr:twoCellAnchor>
  <xdr:twoCellAnchor>
    <xdr:from>
      <xdr:col>4</xdr:col>
      <xdr:colOff>185623</xdr:colOff>
      <xdr:row>7</xdr:row>
      <xdr:rowOff>1282474</xdr:rowOff>
    </xdr:from>
    <xdr:to>
      <xdr:col>4</xdr:col>
      <xdr:colOff>1248069</xdr:colOff>
      <xdr:row>7</xdr:row>
      <xdr:rowOff>1589409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9" name="TextBox 218"/>
            <xdr:cNvSpPr txBox="1"/>
          </xdr:nvSpPr>
          <xdr:spPr>
            <a:xfrm>
              <a:off x="5174342" y="3628005"/>
              <a:ext cx="1062446" cy="306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0" i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>
                    <m:sSub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ПН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БАЗ</m:t>
                      </m:r>
                    </m:sub>
                  </m:sSub>
                  <m:r>
                    <a:rPr lang="ru-RU" sz="1400" b="1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)</m:t>
                  </m:r>
                </m:oMath>
              </a14:m>
              <a:endParaRPr lang="ru-RU" sz="1400" i="0"/>
            </a:p>
          </xdr:txBody>
        </xdr:sp>
      </mc:Choice>
      <mc:Fallback xmlns="">
        <xdr:sp macro="" textlink="">
          <xdr:nvSpPr>
            <xdr:cNvPr id="219" name="TextBox 218"/>
            <xdr:cNvSpPr txBox="1"/>
          </xdr:nvSpPr>
          <xdr:spPr>
            <a:xfrm>
              <a:off x="5174342" y="3628005"/>
              <a:ext cx="1062446" cy="306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0" i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</a:t>
              </a:r>
              <a:r>
                <a:rPr lang="ru-RU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ПН</a:t>
              </a:r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〗_</a:t>
              </a:r>
              <a:r>
                <a:rPr lang="ru-RU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БАЗ)</a:t>
              </a:r>
              <a:endParaRPr lang="ru-RU" sz="1400" i="0"/>
            </a:p>
          </xdr:txBody>
        </xdr:sp>
      </mc:Fallback>
    </mc:AlternateContent>
    <xdr:clientData/>
  </xdr:twoCellAnchor>
  <xdr:twoCellAnchor>
    <xdr:from>
      <xdr:col>4</xdr:col>
      <xdr:colOff>951140</xdr:colOff>
      <xdr:row>8</xdr:row>
      <xdr:rowOff>137886</xdr:rowOff>
    </xdr:from>
    <xdr:to>
      <xdr:col>5</xdr:col>
      <xdr:colOff>142876</xdr:colOff>
      <xdr:row>9</xdr:row>
      <xdr:rowOff>54429</xdr:rowOff>
    </xdr:to>
    <xdr:sp macro="" textlink="">
      <xdr:nvSpPr>
        <xdr:cNvPr id="220" name="TextBox 219"/>
        <xdr:cNvSpPr txBox="1"/>
      </xdr:nvSpPr>
      <xdr:spPr>
        <a:xfrm>
          <a:off x="5253265" y="4551136"/>
          <a:ext cx="1350736" cy="7420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endParaRPr lang="ru-RU" sz="1200" b="1"/>
        </a:p>
      </xdr:txBody>
    </xdr:sp>
    <xdr:clientData/>
  </xdr:twoCellAnchor>
  <xdr:twoCellAnchor>
    <xdr:from>
      <xdr:col>5</xdr:col>
      <xdr:colOff>0</xdr:colOff>
      <xdr:row>8</xdr:row>
      <xdr:rowOff>622300</xdr:rowOff>
    </xdr:from>
    <xdr:to>
      <xdr:col>5</xdr:col>
      <xdr:colOff>1055915</xdr:colOff>
      <xdr:row>9</xdr:row>
      <xdr:rowOff>156937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1" name="TextBox 220"/>
            <xdr:cNvSpPr txBox="1"/>
          </xdr:nvSpPr>
          <xdr:spPr>
            <a:xfrm>
              <a:off x="6442075" y="5035550"/>
              <a:ext cx="1074965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6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6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6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ПВ</m:t>
                      </m:r>
                    </m:sub>
                    <m:sup>
                      <m:r>
                        <a:rPr lang="en-US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600" i="0"/>
                <a:t>)</a:t>
              </a:r>
              <a:r>
                <a:rPr lang="ru-RU" sz="1600" i="1"/>
                <a:t> </a:t>
              </a:r>
              <a:endParaRPr lang="ru-RU" sz="1600" i="0"/>
            </a:p>
          </xdr:txBody>
        </xdr:sp>
      </mc:Choice>
      <mc:Fallback xmlns="">
        <xdr:sp macro="" textlink="">
          <xdr:nvSpPr>
            <xdr:cNvPr id="221" name="TextBox 220"/>
            <xdr:cNvSpPr txBox="1"/>
          </xdr:nvSpPr>
          <xdr:spPr>
            <a:xfrm>
              <a:off x="6442075" y="5035550"/>
              <a:ext cx="1074965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6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〖(КД〗_ПВ^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600" i="0"/>
                <a:t>)</a:t>
              </a:r>
              <a:r>
                <a:rPr lang="ru-RU" sz="1600" i="1"/>
                <a:t> </a:t>
              </a:r>
              <a:endParaRPr lang="ru-RU" sz="1600" i="0"/>
            </a:p>
          </xdr:txBody>
        </xdr:sp>
      </mc:Fallback>
    </mc:AlternateContent>
    <xdr:clientData/>
  </xdr:twoCellAnchor>
  <xdr:twoCellAnchor>
    <xdr:from>
      <xdr:col>6</xdr:col>
      <xdr:colOff>190500</xdr:colOff>
      <xdr:row>8</xdr:row>
      <xdr:rowOff>381000</xdr:rowOff>
    </xdr:from>
    <xdr:to>
      <xdr:col>6</xdr:col>
      <xdr:colOff>1006929</xdr:colOff>
      <xdr:row>8</xdr:row>
      <xdr:rowOff>741137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2" name="TextBox 221"/>
            <xdr:cNvSpPr txBox="1"/>
          </xdr:nvSpPr>
          <xdr:spPr>
            <a:xfrm>
              <a:off x="7743825" y="4800600"/>
              <a:ext cx="787854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6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Sup>
                    <m:sSubSupPr>
                      <m:ctrlPr>
                        <a:rPr lang="ru-RU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КД</m:t>
                      </m:r>
                    </m:e>
                    <m:sub>
                      <m:r>
                        <a:rPr lang="ru-RU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УР</m:t>
                      </m:r>
                    </m:sub>
                    <m:sup>
                      <m:r>
                        <a:rPr lang="en-US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600" i="0"/>
                <a:t>)</a:t>
              </a:r>
              <a:r>
                <a:rPr lang="ru-RU" sz="1600" i="1"/>
                <a:t> </a:t>
              </a:r>
              <a:endParaRPr lang="ru-RU" sz="1600" i="0"/>
            </a:p>
          </xdr:txBody>
        </xdr:sp>
      </mc:Choice>
      <mc:Fallback xmlns="">
        <xdr:sp macro="" textlink="">
          <xdr:nvSpPr>
            <xdr:cNvPr id="222" name="TextBox 221"/>
            <xdr:cNvSpPr txBox="1"/>
          </xdr:nvSpPr>
          <xdr:spPr>
            <a:xfrm>
              <a:off x="7743825" y="4800600"/>
              <a:ext cx="787854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6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lang="ru-RU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КД</a:t>
              </a:r>
              <a:r>
                <a:rPr lang="ru-RU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ru-RU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УР</a:t>
              </a:r>
              <a:r>
                <a:rPr lang="ru-RU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600" i="0"/>
                <a:t>)</a:t>
              </a:r>
              <a:r>
                <a:rPr lang="ru-RU" sz="1600" i="1"/>
                <a:t> </a:t>
              </a:r>
              <a:endParaRPr lang="ru-RU" sz="1600" i="0"/>
            </a:p>
          </xdr:txBody>
        </xdr:sp>
      </mc:Fallback>
    </mc:AlternateContent>
    <xdr:clientData/>
  </xdr:twoCellAnchor>
  <xdr:twoCellAnchor>
    <xdr:from>
      <xdr:col>7</xdr:col>
      <xdr:colOff>47625</xdr:colOff>
      <xdr:row>8</xdr:row>
      <xdr:rowOff>612775</xdr:rowOff>
    </xdr:from>
    <xdr:to>
      <xdr:col>7</xdr:col>
      <xdr:colOff>1217840</xdr:colOff>
      <xdr:row>9</xdr:row>
      <xdr:rowOff>147412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3" name="TextBox 222"/>
            <xdr:cNvSpPr txBox="1"/>
          </xdr:nvSpPr>
          <xdr:spPr>
            <a:xfrm>
              <a:off x="8572500" y="5026025"/>
              <a:ext cx="1170215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6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6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6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ЗП</m:t>
                      </m:r>
                    </m:sub>
                    <m:sup>
                      <m:r>
                        <m:rPr>
                          <m:sty m:val="p"/>
                        </m:rPr>
                        <a:rPr lang="en-US" sz="1600" b="0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i</m:t>
                      </m:r>
                    </m:sup>
                  </m:sSubSup>
                </m:oMath>
              </a14:m>
              <a:r>
                <a:rPr lang="ru-RU" sz="1600" i="0"/>
                <a:t>)</a:t>
              </a:r>
            </a:p>
          </xdr:txBody>
        </xdr:sp>
      </mc:Choice>
      <mc:Fallback xmlns="">
        <xdr:sp macro="" textlink="">
          <xdr:nvSpPr>
            <xdr:cNvPr id="223" name="TextBox 222"/>
            <xdr:cNvSpPr txBox="1"/>
          </xdr:nvSpPr>
          <xdr:spPr>
            <a:xfrm>
              <a:off x="8572500" y="5026025"/>
              <a:ext cx="1170215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6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〖(КД〗_ЗП^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i</a:t>
              </a:r>
              <a:r>
                <a:rPr lang="ru-RU" sz="1600" i="0"/>
                <a:t>)</a:t>
              </a:r>
            </a:p>
          </xdr:txBody>
        </xdr:sp>
      </mc:Fallback>
    </mc:AlternateContent>
    <xdr:clientData/>
  </xdr:twoCellAnchor>
  <xdr:twoCellAnchor>
    <xdr:from>
      <xdr:col>8</xdr:col>
      <xdr:colOff>152400</xdr:colOff>
      <xdr:row>8</xdr:row>
      <xdr:rowOff>720725</xdr:rowOff>
    </xdr:from>
    <xdr:to>
      <xdr:col>8</xdr:col>
      <xdr:colOff>1322615</xdr:colOff>
      <xdr:row>10</xdr:row>
      <xdr:rowOff>1362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4" name="TextBox 223"/>
            <xdr:cNvSpPr txBox="1"/>
          </xdr:nvSpPr>
          <xdr:spPr>
            <a:xfrm>
              <a:off x="9947275" y="5133975"/>
              <a:ext cx="1170215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6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Sup>
                    <m:sSubSupPr>
                      <m:ctrlPr>
                        <a:rPr lang="ru-RU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КД</m:t>
                      </m:r>
                    </m:e>
                    <m:sub>
                      <m:r>
                        <a:rPr lang="ru-RU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ОТ</m:t>
                      </m:r>
                    </m:sub>
                    <m:sup>
                      <m:r>
                        <a:rPr lang="en-US" sz="16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600" i="0"/>
                <a:t>) </a:t>
              </a:r>
            </a:p>
          </xdr:txBody>
        </xdr:sp>
      </mc:Choice>
      <mc:Fallback xmlns="">
        <xdr:sp macro="" textlink="">
          <xdr:nvSpPr>
            <xdr:cNvPr id="224" name="TextBox 223"/>
            <xdr:cNvSpPr txBox="1"/>
          </xdr:nvSpPr>
          <xdr:spPr>
            <a:xfrm>
              <a:off x="9947275" y="5133975"/>
              <a:ext cx="1170215" cy="36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6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〖КД〗_ОТ^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600" i="0"/>
                <a:t>) </a:t>
              </a:r>
            </a:p>
          </xdr:txBody>
        </xdr:sp>
      </mc:Fallback>
    </mc:AlternateContent>
    <xdr:clientData/>
  </xdr:twoCellAnchor>
  <xdr:twoCellAnchor>
    <xdr:from>
      <xdr:col>9</xdr:col>
      <xdr:colOff>76199</xdr:colOff>
      <xdr:row>8</xdr:row>
      <xdr:rowOff>342900</xdr:rowOff>
    </xdr:from>
    <xdr:to>
      <xdr:col>9</xdr:col>
      <xdr:colOff>3556000</xdr:colOff>
      <xdr:row>8</xdr:row>
      <xdr:rowOff>791936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5" name="TextBox 224"/>
            <xdr:cNvSpPr txBox="1"/>
          </xdr:nvSpPr>
          <xdr:spPr>
            <a:xfrm>
              <a:off x="11668124" y="4762500"/>
              <a:ext cx="3260726" cy="449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sSup>
                          <m:sSupPr>
                            <m:ctrlP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ДПн</m:t>
                            </m:r>
                          </m:e>
                          <m:sup>
                            <m:r>
                              <a:rPr lang="en-US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𝒊</m:t>
                            </m:r>
                          </m:sup>
                        </m:sSup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=</m:t>
                        </m:r>
                        <m:sSubSup>
                          <m:sSubSupPr>
                            <m:ctrlP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ПН</m:t>
                            </m:r>
                          </m:e>
                          <m:sub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БАЗ</m:t>
                            </m:r>
                          </m:sub>
                          <m:sup/>
                        </m:sSubSup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х КД</m:t>
                        </m:r>
                      </m:e>
                      <m:sub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ПВ</m:t>
                        </m:r>
                      </m:sub>
                      <m:sup>
                        <m:r>
                          <a:rPr lang="en-US" sz="13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  <m:sSubSup>
                      <m:sSubSupPr>
                        <m:ctrlP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х </m:t>
                        </m:r>
                        <m:sSubSup>
                          <m:sSubSupPr>
                            <m:ctrlP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КД</m:t>
                            </m:r>
                          </m:e>
                          <m:sub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УР</m:t>
                            </m:r>
                          </m:sub>
                          <m:sup>
                            <m:r>
                              <a:rPr lang="en-US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p>
                        </m:sSubSup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х </m:t>
                        </m:r>
                        <m:sSubSup>
                          <m:sSubSupPr>
                            <m:ctrlP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КД</m:t>
                            </m:r>
                          </m:e>
                          <m:sub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ЗП</m:t>
                            </m:r>
                          </m:sub>
                          <m:sup>
                            <m:r>
                              <a:rPr lang="en-US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p>
                        </m:sSubSup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х</m:t>
                        </m:r>
                        <m:sSubSup>
                          <m:sSubSupPr>
                            <m:ctrlP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КД</m:t>
                            </m:r>
                          </m:e>
                          <m:sub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ОТ</m:t>
                            </m:r>
                          </m:sub>
                          <m:sup>
                            <m:r>
                              <a:rPr lang="en-US" sz="13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p>
                        </m:sSubSup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e>
                      <m:sub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</m:sub>
                      <m:sup/>
                    </m:sSubSup>
                  </m:oMath>
                </m:oMathPara>
              </a14:m>
              <a:endParaRPr lang="ru-RU" sz="1300">
                <a:effectLst/>
              </a:endParaRPr>
            </a:p>
          </xdr:txBody>
        </xdr:sp>
      </mc:Choice>
      <mc:Fallback xmlns="">
        <xdr:sp macro="" textlink="">
          <xdr:nvSpPr>
            <xdr:cNvPr id="225" name="TextBox 224"/>
            <xdr:cNvSpPr txBox="1"/>
          </xdr:nvSpPr>
          <xdr:spPr>
            <a:xfrm>
              <a:off x="11668124" y="4762500"/>
              <a:ext cx="3260726" cy="449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ДПн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ПН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БАЗ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 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х КД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ПВ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</a:t>
              </a:r>
              <a:r>
                <a:rPr lang="en-US" sz="13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х 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 КД〗_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УР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</a:t>
              </a:r>
              <a:r>
                <a:rPr lang="en-US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 х 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 КД〗_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ЗП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</a:t>
              </a:r>
              <a:r>
                <a:rPr lang="en-US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х〖 КД〗_ОТ^</a:t>
              </a:r>
              <a:r>
                <a:rPr lang="en-US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 </a:t>
              </a:r>
              <a:endParaRPr lang="ru-RU" sz="1300">
                <a:effectLst/>
              </a:endParaRPr>
            </a:p>
          </xdr:txBody>
        </xdr:sp>
      </mc:Fallback>
    </mc:AlternateContent>
    <xdr:clientData/>
  </xdr:twoCellAnchor>
  <xdr:twoCellAnchor>
    <xdr:from>
      <xdr:col>10</xdr:col>
      <xdr:colOff>38100</xdr:colOff>
      <xdr:row>8</xdr:row>
      <xdr:rowOff>241299</xdr:rowOff>
    </xdr:from>
    <xdr:to>
      <xdr:col>10</xdr:col>
      <xdr:colOff>2405063</xdr:colOff>
      <xdr:row>10</xdr:row>
      <xdr:rowOff>-1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6" name="TextBox 225"/>
            <xdr:cNvSpPr txBox="1"/>
          </xdr:nvSpPr>
          <xdr:spPr>
            <a:xfrm>
              <a:off x="14992350" y="4229893"/>
              <a:ext cx="2366963" cy="8421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300" b="1" i="1">
                        <a:effectLst/>
                        <a:latin typeface="Cambria Math"/>
                        <a:ea typeface="Times New Roman"/>
                        <a:cs typeface="Times New Roman"/>
                      </a:rPr>
                      <m:t>ПК=</m:t>
                    </m:r>
                    <m:f>
                      <m:fPr>
                        <m:ctrlPr>
                          <a:rPr lang="ru-RU" sz="1300" b="1" i="1">
                            <a:effectLst/>
                            <a:latin typeface="Cambria Math"/>
                            <a:cs typeface="Times New Roman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ОС</m:t>
                            </m:r>
                          </m:e>
                          <m:sub>
                            <m:r>
                              <a:rPr lang="ru-RU" sz="13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ПНФ</m:t>
                            </m:r>
                          </m:sub>
                          <m:sup/>
                        </m:sSubSup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ru-RU" sz="1300" b="1" i="1">
                            <a:effectLst/>
                            <a:latin typeface="Cambria Math"/>
                            <a:cs typeface="Times New Roman"/>
                          </a:rPr>
                          <m:t>х (</m:t>
                        </m:r>
                        <m:r>
                          <a:rPr lang="ru-RU" sz="1300" b="0" i="0">
                            <a:effectLst/>
                            <a:latin typeface="Cambria Math"/>
                            <a:cs typeface="Times New Roman"/>
                          </a:rPr>
                          <m:t>1</m:t>
                        </m:r>
                        <m:r>
                          <a:rPr lang="ru-RU" sz="1300" b="1" i="1">
                            <a:effectLst/>
                            <a:latin typeface="Cambria Math"/>
                            <a:cs typeface="Times New Roman"/>
                          </a:rPr>
                          <m:t>−</m:t>
                        </m:r>
                        <m:r>
                          <a:rPr lang="ru-RU" sz="13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Рез)</m:t>
                        </m:r>
                      </m:num>
                      <m:den>
                        <m:nary>
                          <m:naryPr>
                            <m:chr m:val="∑"/>
                            <m:limLoc m:val="subSup"/>
                            <m:supHide m:val="on"/>
                            <m:ctrlPr>
                              <a:rPr lang="ru-RU" sz="1300" b="1" i="1">
                                <a:effectLst/>
                                <a:latin typeface="Cambria Math"/>
                                <a:cs typeface="Times New Roman"/>
                              </a:rPr>
                            </m:ctrlPr>
                          </m:naryPr>
                          <m:sub>
                            <m:r>
                              <m:rPr>
                                <m:brk m:alnAt="9"/>
                              </m:rPr>
                              <a:rPr lang="en-US" sz="1300" b="1" i="1">
                                <a:effectLst/>
                                <a:latin typeface="Cambria Math"/>
                                <a:cs typeface="Times New Roman"/>
                              </a:rPr>
                              <m:t>𝒊</m:t>
                            </m:r>
                          </m:sub>
                          <m:sup/>
                          <m:e>
                            <m:r>
                              <a:rPr lang="en-US" sz="1300" b="1" i="1">
                                <a:effectLst/>
                                <a:latin typeface="Cambria Math"/>
                                <a:cs typeface="Times New Roman"/>
                              </a:rPr>
                              <m:t>(</m:t>
                            </m:r>
                            <m:sSubSup>
                              <m:sSubSupPr>
                                <m:ctrlPr>
                                  <a:rPr lang="ru-RU" sz="13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ru-RU" sz="13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 ДП</m:t>
                                </m:r>
                              </m:e>
                              <m:sub>
                                <m:r>
                                  <a:rPr lang="ru-RU" sz="13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Н</m:t>
                                </m:r>
                              </m:sub>
                              <m:sup>
                                <m:r>
                                  <a:rPr lang="en-US" sz="13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p>
                            </m:sSubSup>
                            <m:sSubSup>
                              <m:sSubSupPr>
                                <m:ctrlPr>
                                  <a:rPr lang="ru-RU" sz="13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ru-RU" sz="13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х Ч</m:t>
                                </m:r>
                              </m:e>
                              <m:sub>
                                <m:r>
                                  <a:rPr lang="ru-RU" sz="13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зп</m:t>
                                </m:r>
                              </m:sub>
                              <m:sup>
                                <m:r>
                                  <a:rPr lang="en-US" sz="13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p>
                            </m:sSubSup>
                          </m:e>
                        </m:nary>
                        <m:r>
                          <a:rPr lang="ru-RU" sz="1300" b="1" i="1">
                            <a:effectLst/>
                            <a:latin typeface="Cambria Math"/>
                            <a:cs typeface="Times New Roman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ru-RU" sz="1300" b="1"/>
            </a:p>
          </xdr:txBody>
        </xdr:sp>
      </mc:Choice>
      <mc:Fallback xmlns="">
        <xdr:sp macro="" textlink="">
          <xdr:nvSpPr>
            <xdr:cNvPr id="226" name="TextBox 225"/>
            <xdr:cNvSpPr txBox="1"/>
          </xdr:nvSpPr>
          <xdr:spPr>
            <a:xfrm>
              <a:off x="14992350" y="4229893"/>
              <a:ext cx="2366963" cy="8421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1" i="0">
                  <a:effectLst/>
                  <a:latin typeface="Cambria Math"/>
                  <a:ea typeface="Times New Roman"/>
                  <a:cs typeface="Times New Roman"/>
                </a:rPr>
                <a:t>ПК=</a:t>
              </a:r>
              <a:r>
                <a:rPr lang="ru-RU" sz="1300" b="1" i="0">
                  <a:effectLst/>
                  <a:latin typeface="Cambria Math"/>
                  <a:cs typeface="Times New Roman"/>
                </a:rPr>
                <a:t>(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〖ОС〗_ПНФ^   </a:t>
              </a:r>
              <a:r>
                <a:rPr lang="ru-RU" sz="1300" b="1" i="0">
                  <a:effectLst/>
                  <a:latin typeface="Cambria Math"/>
                  <a:cs typeface="Times New Roman"/>
                </a:rPr>
                <a:t>х (</a:t>
              </a:r>
              <a:r>
                <a:rPr lang="ru-RU" sz="1300" b="0" i="0">
                  <a:effectLst/>
                  <a:latin typeface="Cambria Math"/>
                  <a:cs typeface="Times New Roman"/>
                </a:rPr>
                <a:t>1</a:t>
              </a:r>
              <a:r>
                <a:rPr lang="ru-RU" sz="1300" b="1" i="0">
                  <a:effectLst/>
                  <a:latin typeface="Cambria Math"/>
                  <a:cs typeface="Times New Roman"/>
                </a:rPr>
                <a:t>−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Рез))/(∑2</a:t>
              </a:r>
              <a:r>
                <a:rPr lang="en-US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en-US" sz="1300" b="1" i="0">
                  <a:effectLst/>
                  <a:latin typeface="Cambria Math"/>
                  <a:cs typeface="Times New Roman"/>
                </a:rPr>
                <a:t>𝒊</a:t>
              </a:r>
              <a:r>
                <a:rPr lang="en-US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▒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</a:t>
              </a:r>
              <a:r>
                <a:rPr lang="en-US" sz="1300" b="1" i="0">
                  <a:effectLst/>
                  <a:latin typeface="Cambria Math"/>
                  <a:cs typeface="Times New Roman"/>
                </a:rPr>
                <a:t>(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 ДП〗_Н^</a:t>
              </a:r>
              <a:r>
                <a:rPr lang="en-US" sz="13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х Ч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зп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en-US" sz="13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𝑖</a:t>
              </a:r>
              <a:r>
                <a:rPr lang="en-US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〗</a:t>
              </a:r>
              <a:r>
                <a:rPr lang="ru-RU" sz="1300" b="1" i="0">
                  <a:effectLst/>
                  <a:latin typeface="Cambria Math"/>
                  <a:cs typeface="Times New Roman"/>
                </a:rPr>
                <a:t>))</a:t>
              </a:r>
              <a:endParaRPr lang="ru-RU" sz="1300" b="1"/>
            </a:p>
          </xdr:txBody>
        </xdr:sp>
      </mc:Fallback>
    </mc:AlternateContent>
    <xdr:clientData/>
  </xdr:twoCellAnchor>
  <xdr:twoCellAnchor>
    <xdr:from>
      <xdr:col>11</xdr:col>
      <xdr:colOff>130969</xdr:colOff>
      <xdr:row>8</xdr:row>
      <xdr:rowOff>479425</xdr:rowOff>
    </xdr:from>
    <xdr:to>
      <xdr:col>11</xdr:col>
      <xdr:colOff>1821656</xdr:colOff>
      <xdr:row>9</xdr:row>
      <xdr:rowOff>15875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7" name="TextBox 226"/>
            <xdr:cNvSpPr txBox="1"/>
          </xdr:nvSpPr>
          <xdr:spPr>
            <a:xfrm>
              <a:off x="17275969" y="4468019"/>
              <a:ext cx="1690687" cy="3698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p>
                    <m:sSup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ФДПн</m:t>
                      </m:r>
                    </m:e>
                    <m:sup>
                      <m:r>
                        <a:rPr lang="en-US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𝒊</m:t>
                      </m:r>
                    </m:sup>
                  </m:sSup>
                  <m:r>
                    <a:rPr lang="ru-RU" sz="1300" b="1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=</m:t>
                  </m:r>
                </m:oMath>
              </a14:m>
              <a:r>
                <a:rPr lang="ru-RU" sz="1300" i="1"/>
                <a:t> </a:t>
              </a:r>
              <a14:m>
                <m:oMath xmlns:m="http://schemas.openxmlformats.org/officeDocument/2006/math">
                  <m:sSubSup>
                    <m:sSubSup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 ДП</m:t>
                      </m:r>
                    </m:e>
                    <m:sub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Н</m:t>
                      </m:r>
                    </m:sub>
                    <m:sup>
                      <m:r>
                        <a:rPr lang="en-US" sz="13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300" i="1"/>
                <a:t> </a:t>
              </a:r>
              <a:r>
                <a:rPr lang="ru-RU" sz="1300" i="0"/>
                <a:t>х ПК </a:t>
              </a:r>
            </a:p>
          </xdr:txBody>
        </xdr:sp>
      </mc:Choice>
      <mc:Fallback xmlns="">
        <xdr:sp macro="" textlink="">
          <xdr:nvSpPr>
            <xdr:cNvPr id="227" name="TextBox 226"/>
            <xdr:cNvSpPr txBox="1"/>
          </xdr:nvSpPr>
          <xdr:spPr>
            <a:xfrm>
              <a:off x="17275969" y="4468019"/>
              <a:ext cx="1690687" cy="3698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〖ФДПн〗^</a:t>
              </a:r>
              <a:r>
                <a:rPr lang="en-US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r>
                <a:rPr lang="ru-RU" sz="1300" i="1"/>
                <a:t> 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 ДП〗_Н^</a:t>
              </a:r>
              <a:r>
                <a:rPr lang="en-US" sz="13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i="1"/>
                <a:t> </a:t>
              </a:r>
              <a:r>
                <a:rPr lang="ru-RU" sz="1300" i="0"/>
                <a:t>х ПК </a:t>
              </a:r>
            </a:p>
          </xdr:txBody>
        </xdr:sp>
      </mc:Fallback>
    </mc:AlternateContent>
    <xdr:clientData/>
  </xdr:twoCellAnchor>
  <xdr:twoCellAnchor>
    <xdr:from>
      <xdr:col>11</xdr:col>
      <xdr:colOff>2082801</xdr:colOff>
      <xdr:row>8</xdr:row>
      <xdr:rowOff>368300</xdr:rowOff>
    </xdr:from>
    <xdr:to>
      <xdr:col>12</xdr:col>
      <xdr:colOff>1993901</xdr:colOff>
      <xdr:row>8</xdr:row>
      <xdr:rowOff>710565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8" name="TextBox 227"/>
            <xdr:cNvSpPr txBox="1"/>
          </xdr:nvSpPr>
          <xdr:spPr>
            <a:xfrm>
              <a:off x="18294351" y="4787900"/>
              <a:ext cx="1835150" cy="3422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p>
                    <m:sSup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ФДПн</m:t>
                      </m:r>
                    </m:e>
                    <m:sup>
                      <m:r>
                        <a:rPr lang="en-US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𝒊</m:t>
                      </m:r>
                    </m:sup>
                  </m:sSup>
                </m:oMath>
              </a14:m>
              <a:r>
                <a:rPr lang="ru-RU" sz="1300" i="0"/>
                <a:t>=(</a:t>
              </a:r>
              <a14:m>
                <m:oMath xmlns:m="http://schemas.openxmlformats.org/officeDocument/2006/math">
                  <m:sSup>
                    <m:sSup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ДПн</m:t>
                      </m:r>
                    </m:e>
                    <m:sup>
                      <m:r>
                        <a:rPr lang="en-US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𝒊</m:t>
                      </m:r>
                    </m:sup>
                  </m:sSup>
                </m:oMath>
              </a14:m>
              <a:r>
                <a:rPr lang="ru-RU" sz="1300" i="1"/>
                <a:t> х </a:t>
              </a:r>
              <a:r>
                <a:rPr lang="ru-RU" sz="1300" i="0"/>
                <a:t>ПК)/12</a:t>
              </a:r>
            </a:p>
          </xdr:txBody>
        </xdr:sp>
      </mc:Choice>
      <mc:Fallback xmlns="">
        <xdr:sp macro="" textlink="">
          <xdr:nvSpPr>
            <xdr:cNvPr id="228" name="TextBox 227"/>
            <xdr:cNvSpPr txBox="1"/>
          </xdr:nvSpPr>
          <xdr:spPr>
            <a:xfrm>
              <a:off x="18294351" y="4787900"/>
              <a:ext cx="1835150" cy="3422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ФДПн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300" i="0"/>
                <a:t>=(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ДПн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300" i="1"/>
                <a:t> х </a:t>
              </a:r>
              <a:r>
                <a:rPr lang="ru-RU" sz="1300" i="0"/>
                <a:t>ПК)/12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0"/>
  <sheetViews>
    <sheetView tabSelected="1" zoomScale="80" zoomScaleNormal="80" workbookViewId="0">
      <pane ySplit="11" topLeftCell="A12" activePane="bottomLeft" state="frozen"/>
      <selection pane="bottomLeft" activeCell="L35" sqref="L35"/>
    </sheetView>
  </sheetViews>
  <sheetFormatPr defaultColWidth="9.140625" defaultRowHeight="15" x14ac:dyDescent="0.25"/>
  <cols>
    <col min="1" max="1" width="4.85546875" style="7" customWidth="1"/>
    <col min="2" max="2" width="10.140625" style="7" bestFit="1" customWidth="1"/>
    <col min="3" max="3" width="42.28515625" style="9" customWidth="1"/>
    <col min="4" max="4" width="17.42578125" style="9" customWidth="1"/>
    <col min="5" max="5" width="22.7109375" style="9" customWidth="1"/>
    <col min="6" max="6" width="16.28515625" style="9" customWidth="1"/>
    <col min="7" max="7" width="14.7109375" style="9" customWidth="1"/>
    <col min="8" max="8" width="19.140625" style="9" customWidth="1"/>
    <col min="9" max="9" width="26.7109375" style="9" customWidth="1"/>
    <col min="10" max="10" width="50" style="9" customWidth="1"/>
    <col min="11" max="11" width="30" style="9" customWidth="1"/>
    <col min="12" max="12" width="28.7109375" style="9" customWidth="1"/>
    <col min="13" max="13" width="27.42578125" style="9" customWidth="1"/>
    <col min="14" max="16384" width="9.140625" style="9"/>
  </cols>
  <sheetData>
    <row r="1" spans="1:16" ht="18.75" x14ac:dyDescent="0.3">
      <c r="M1" s="14" t="s">
        <v>12</v>
      </c>
    </row>
    <row r="2" spans="1:16" ht="18.75" x14ac:dyDescent="0.3">
      <c r="M2" s="15" t="s">
        <v>13</v>
      </c>
    </row>
    <row r="3" spans="1:16" ht="18.75" x14ac:dyDescent="0.3">
      <c r="A3" s="1"/>
      <c r="B3" s="1"/>
      <c r="C3" s="8"/>
      <c r="D3" s="8"/>
      <c r="E3" s="8"/>
      <c r="F3" s="8"/>
      <c r="G3" s="8"/>
      <c r="H3" s="8"/>
      <c r="I3" s="8"/>
      <c r="J3" s="13"/>
      <c r="K3" s="13"/>
      <c r="L3" s="13"/>
      <c r="M3" s="15" t="s">
        <v>14</v>
      </c>
    </row>
    <row r="4" spans="1:16" x14ac:dyDescent="0.25">
      <c r="A4" s="1"/>
      <c r="B4" s="1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6" ht="20.25" x14ac:dyDescent="0.25">
      <c r="A5" s="1"/>
      <c r="B5" s="1"/>
      <c r="C5" s="31" t="s">
        <v>35</v>
      </c>
      <c r="D5" s="31"/>
      <c r="E5" s="31"/>
      <c r="F5" s="31"/>
      <c r="G5" s="31"/>
      <c r="H5" s="31"/>
      <c r="I5" s="31"/>
      <c r="J5" s="31"/>
      <c r="K5" s="31"/>
      <c r="L5" s="31"/>
      <c r="M5" s="23"/>
    </row>
    <row r="6" spans="1:16" x14ac:dyDescent="0.25">
      <c r="A6" s="1"/>
      <c r="B6" s="1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6" s="2" customFormat="1" ht="78.599999999999994" customHeight="1" x14ac:dyDescent="0.2">
      <c r="A7" s="32" t="s">
        <v>0</v>
      </c>
      <c r="B7" s="28" t="s">
        <v>34</v>
      </c>
      <c r="C7" s="25" t="s">
        <v>1</v>
      </c>
      <c r="D7" s="35" t="s">
        <v>2</v>
      </c>
      <c r="E7" s="25" t="s">
        <v>3</v>
      </c>
      <c r="F7" s="38" t="s">
        <v>4</v>
      </c>
      <c r="G7" s="25" t="s">
        <v>5</v>
      </c>
      <c r="H7" s="38" t="s">
        <v>6</v>
      </c>
      <c r="I7" s="38" t="s">
        <v>7</v>
      </c>
      <c r="J7" s="25" t="s">
        <v>8</v>
      </c>
      <c r="K7" s="25" t="s">
        <v>9</v>
      </c>
      <c r="L7" s="25" t="s">
        <v>10</v>
      </c>
      <c r="M7" s="25" t="s">
        <v>11</v>
      </c>
    </row>
    <row r="8" spans="1:16" s="2" customFormat="1" ht="129.6" customHeight="1" x14ac:dyDescent="0.2">
      <c r="A8" s="33"/>
      <c r="B8" s="29"/>
      <c r="C8" s="26"/>
      <c r="D8" s="36"/>
      <c r="E8" s="26"/>
      <c r="F8" s="39"/>
      <c r="G8" s="26"/>
      <c r="H8" s="39"/>
      <c r="I8" s="39"/>
      <c r="J8" s="26"/>
      <c r="K8" s="26"/>
      <c r="L8" s="26"/>
      <c r="M8" s="26"/>
    </row>
    <row r="9" spans="1:16" s="2" customFormat="1" ht="65.25" customHeight="1" x14ac:dyDescent="0.2">
      <c r="A9" s="33"/>
      <c r="B9" s="29"/>
      <c r="C9" s="26"/>
      <c r="D9" s="36"/>
      <c r="E9" s="26"/>
      <c r="F9" s="39"/>
      <c r="G9" s="26"/>
      <c r="H9" s="39"/>
      <c r="I9" s="39"/>
      <c r="J9" s="26"/>
      <c r="K9" s="26"/>
      <c r="L9" s="26"/>
      <c r="M9" s="26"/>
    </row>
    <row r="10" spans="1:16" s="2" customFormat="1" ht="19.5" customHeight="1" x14ac:dyDescent="0.2">
      <c r="A10" s="34"/>
      <c r="B10" s="30"/>
      <c r="C10" s="27"/>
      <c r="D10" s="37"/>
      <c r="E10" s="27"/>
      <c r="F10" s="40"/>
      <c r="G10" s="27"/>
      <c r="H10" s="40"/>
      <c r="I10" s="40"/>
      <c r="J10" s="27"/>
      <c r="K10" s="27"/>
      <c r="L10" s="27"/>
      <c r="M10" s="27"/>
    </row>
    <row r="11" spans="1:16" s="3" customFormat="1" ht="15.6" customHeight="1" x14ac:dyDescent="0.2">
      <c r="A11" s="10">
        <v>1</v>
      </c>
      <c r="B11" s="10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</row>
    <row r="12" spans="1:16" s="3" customFormat="1" ht="18.75" x14ac:dyDescent="0.3">
      <c r="A12" s="12">
        <v>1</v>
      </c>
      <c r="B12" s="19">
        <v>530011</v>
      </c>
      <c r="C12" s="16" t="s">
        <v>15</v>
      </c>
      <c r="D12" s="4">
        <v>6604.45</v>
      </c>
      <c r="E12" s="24">
        <v>1751.94</v>
      </c>
      <c r="F12" s="5">
        <v>1.1667000000000001</v>
      </c>
      <c r="G12" s="6">
        <v>1</v>
      </c>
      <c r="H12" s="6">
        <v>1</v>
      </c>
      <c r="I12" s="21">
        <v>1</v>
      </c>
      <c r="J12" s="4">
        <f>ROUND(1751.94*F12*G12*H12*I12,2)</f>
        <v>2043.99</v>
      </c>
      <c r="K12" s="41">
        <v>0.97363</v>
      </c>
      <c r="L12" s="4">
        <f>+ROUND(J12*0.97363,2)</f>
        <v>1990.09</v>
      </c>
      <c r="M12" s="24">
        <f>+ROUND(L12/12,2)</f>
        <v>165.84</v>
      </c>
    </row>
    <row r="13" spans="1:16" ht="18.75" x14ac:dyDescent="0.3">
      <c r="A13" s="12">
        <v>2</v>
      </c>
      <c r="B13" s="19">
        <v>530023</v>
      </c>
      <c r="C13" s="16" t="s">
        <v>16</v>
      </c>
      <c r="D13" s="4">
        <v>6604.45</v>
      </c>
      <c r="E13" s="24">
        <v>1751.94</v>
      </c>
      <c r="F13" s="5">
        <v>1.1628000000000001</v>
      </c>
      <c r="G13" s="6">
        <v>1</v>
      </c>
      <c r="H13" s="6">
        <v>1</v>
      </c>
      <c r="I13" s="21">
        <v>1.113</v>
      </c>
      <c r="J13" s="4">
        <f t="shared" ref="J13:J30" si="0">ROUND(1751.94*F13*G13*H13*I13,2)</f>
        <v>2267.35</v>
      </c>
      <c r="K13" s="41">
        <v>0.97363</v>
      </c>
      <c r="L13" s="4">
        <f t="shared" ref="L13:L30" si="1">+ROUND(J13*0.97363,2)</f>
        <v>2207.56</v>
      </c>
      <c r="M13" s="24">
        <f t="shared" ref="M13:M30" si="2">+ROUND(L13/12,2)</f>
        <v>183.96</v>
      </c>
      <c r="P13" s="3"/>
    </row>
    <row r="14" spans="1:16" ht="18.75" x14ac:dyDescent="0.3">
      <c r="A14" s="12">
        <v>3</v>
      </c>
      <c r="B14" s="19">
        <v>530024</v>
      </c>
      <c r="C14" s="16" t="s">
        <v>17</v>
      </c>
      <c r="D14" s="4">
        <v>6604.45</v>
      </c>
      <c r="E14" s="24">
        <v>1751.94</v>
      </c>
      <c r="F14" s="5">
        <v>1.0928</v>
      </c>
      <c r="G14" s="6">
        <v>1</v>
      </c>
      <c r="H14" s="6">
        <v>1</v>
      </c>
      <c r="I14" s="21">
        <v>1.113</v>
      </c>
      <c r="J14" s="4">
        <f t="shared" si="0"/>
        <v>2130.86</v>
      </c>
      <c r="K14" s="41">
        <v>0.97363</v>
      </c>
      <c r="L14" s="4">
        <f t="shared" si="1"/>
        <v>2074.67</v>
      </c>
      <c r="M14" s="24">
        <f t="shared" si="2"/>
        <v>172.89</v>
      </c>
      <c r="P14" s="3"/>
    </row>
    <row r="15" spans="1:16" ht="18.75" x14ac:dyDescent="0.3">
      <c r="A15" s="12">
        <v>4</v>
      </c>
      <c r="B15" s="19">
        <v>530025</v>
      </c>
      <c r="C15" s="16" t="s">
        <v>18</v>
      </c>
      <c r="D15" s="4">
        <v>6604.45</v>
      </c>
      <c r="E15" s="24">
        <v>1751.94</v>
      </c>
      <c r="F15" s="5">
        <v>1.1551</v>
      </c>
      <c r="G15" s="6">
        <v>1</v>
      </c>
      <c r="H15" s="6">
        <v>1</v>
      </c>
      <c r="I15" s="21">
        <v>1.113</v>
      </c>
      <c r="J15" s="4">
        <f t="shared" si="0"/>
        <v>2252.34</v>
      </c>
      <c r="K15" s="41">
        <v>0.97363</v>
      </c>
      <c r="L15" s="4">
        <f t="shared" si="1"/>
        <v>2192.9499999999998</v>
      </c>
      <c r="M15" s="24">
        <f t="shared" si="2"/>
        <v>182.75</v>
      </c>
      <c r="P15" s="3"/>
    </row>
    <row r="16" spans="1:16" ht="18.75" x14ac:dyDescent="0.3">
      <c r="A16" s="12">
        <v>5</v>
      </c>
      <c r="B16" s="19">
        <v>530026</v>
      </c>
      <c r="C16" s="16" t="s">
        <v>19</v>
      </c>
      <c r="D16" s="4">
        <v>6604.45</v>
      </c>
      <c r="E16" s="24">
        <v>1751.94</v>
      </c>
      <c r="F16" s="5">
        <v>1.1057999999999999</v>
      </c>
      <c r="G16" s="6">
        <v>1</v>
      </c>
      <c r="H16" s="6">
        <v>1</v>
      </c>
      <c r="I16" s="21">
        <v>1.113</v>
      </c>
      <c r="J16" s="4">
        <f t="shared" si="0"/>
        <v>2156.21</v>
      </c>
      <c r="K16" s="41">
        <v>0.97363</v>
      </c>
      <c r="L16" s="4">
        <f t="shared" si="1"/>
        <v>2099.35</v>
      </c>
      <c r="M16" s="24">
        <f t="shared" si="2"/>
        <v>174.95</v>
      </c>
      <c r="P16" s="3"/>
    </row>
    <row r="17" spans="1:16" ht="18.75" x14ac:dyDescent="0.3">
      <c r="A17" s="12">
        <v>6</v>
      </c>
      <c r="B17" s="19">
        <v>530027</v>
      </c>
      <c r="C17" s="16" t="s">
        <v>20</v>
      </c>
      <c r="D17" s="4">
        <v>6604.45</v>
      </c>
      <c r="E17" s="24">
        <v>1751.94</v>
      </c>
      <c r="F17" s="5">
        <v>1.1346000000000001</v>
      </c>
      <c r="G17" s="6">
        <v>1</v>
      </c>
      <c r="H17" s="6">
        <v>1</v>
      </c>
      <c r="I17" s="21">
        <v>1.113</v>
      </c>
      <c r="J17" s="4">
        <f t="shared" si="0"/>
        <v>2212.37</v>
      </c>
      <c r="K17" s="41">
        <v>0.97363</v>
      </c>
      <c r="L17" s="4">
        <f t="shared" si="1"/>
        <v>2154.0300000000002</v>
      </c>
      <c r="M17" s="24">
        <f t="shared" si="2"/>
        <v>179.5</v>
      </c>
      <c r="P17" s="3"/>
    </row>
    <row r="18" spans="1:16" ht="18.75" x14ac:dyDescent="0.3">
      <c r="A18" s="12">
        <v>7</v>
      </c>
      <c r="B18" s="19">
        <v>530032</v>
      </c>
      <c r="C18" s="16" t="s">
        <v>21</v>
      </c>
      <c r="D18" s="4">
        <v>6604.45</v>
      </c>
      <c r="E18" s="24">
        <v>1751.94</v>
      </c>
      <c r="F18" s="5">
        <v>1.1466000000000001</v>
      </c>
      <c r="G18" s="6">
        <v>1</v>
      </c>
      <c r="H18" s="6">
        <v>1</v>
      </c>
      <c r="I18" s="21">
        <v>1.113</v>
      </c>
      <c r="J18" s="4">
        <f t="shared" si="0"/>
        <v>2235.77</v>
      </c>
      <c r="K18" s="41">
        <v>0.97363</v>
      </c>
      <c r="L18" s="4">
        <f t="shared" si="1"/>
        <v>2176.81</v>
      </c>
      <c r="M18" s="24">
        <f t="shared" si="2"/>
        <v>181.4</v>
      </c>
      <c r="P18" s="3"/>
    </row>
    <row r="19" spans="1:16" ht="18.75" x14ac:dyDescent="0.3">
      <c r="A19" s="12">
        <v>8</v>
      </c>
      <c r="B19" s="19">
        <v>530034</v>
      </c>
      <c r="C19" s="16" t="s">
        <v>22</v>
      </c>
      <c r="D19" s="4">
        <v>6604.45</v>
      </c>
      <c r="E19" s="24">
        <v>1751.94</v>
      </c>
      <c r="F19" s="5">
        <v>1.1472</v>
      </c>
      <c r="G19" s="6">
        <v>1</v>
      </c>
      <c r="H19" s="6">
        <v>1</v>
      </c>
      <c r="I19" s="21">
        <v>1.113</v>
      </c>
      <c r="J19" s="4">
        <f t="shared" si="0"/>
        <v>2236.94</v>
      </c>
      <c r="K19" s="41">
        <v>0.97363</v>
      </c>
      <c r="L19" s="4">
        <f t="shared" si="1"/>
        <v>2177.9499999999998</v>
      </c>
      <c r="M19" s="24">
        <f t="shared" si="2"/>
        <v>181.5</v>
      </c>
      <c r="P19" s="3"/>
    </row>
    <row r="20" spans="1:16" ht="18.75" x14ac:dyDescent="0.3">
      <c r="A20" s="12">
        <v>9</v>
      </c>
      <c r="B20" s="19">
        <v>530037</v>
      </c>
      <c r="C20" s="16" t="s">
        <v>23</v>
      </c>
      <c r="D20" s="4">
        <v>6604.45</v>
      </c>
      <c r="E20" s="24">
        <v>1751.94</v>
      </c>
      <c r="F20" s="5">
        <v>1.1296999999999999</v>
      </c>
      <c r="G20" s="6">
        <v>1</v>
      </c>
      <c r="H20" s="6">
        <v>1</v>
      </c>
      <c r="I20" s="21">
        <v>1.113</v>
      </c>
      <c r="J20" s="4">
        <f t="shared" si="0"/>
        <v>2202.81</v>
      </c>
      <c r="K20" s="41">
        <v>0.97363</v>
      </c>
      <c r="L20" s="4">
        <f t="shared" si="1"/>
        <v>2144.7199999999998</v>
      </c>
      <c r="M20" s="24">
        <f t="shared" si="2"/>
        <v>178.73</v>
      </c>
      <c r="P20" s="3"/>
    </row>
    <row r="21" spans="1:16" ht="18.75" x14ac:dyDescent="0.3">
      <c r="A21" s="12">
        <v>10</v>
      </c>
      <c r="B21" s="19">
        <v>530040</v>
      </c>
      <c r="C21" s="16" t="s">
        <v>24</v>
      </c>
      <c r="D21" s="4">
        <v>6604.45</v>
      </c>
      <c r="E21" s="24">
        <v>1751.94</v>
      </c>
      <c r="F21" s="5">
        <v>1.129</v>
      </c>
      <c r="G21" s="6">
        <v>1</v>
      </c>
      <c r="H21" s="6">
        <v>1</v>
      </c>
      <c r="I21" s="21">
        <v>1.113</v>
      </c>
      <c r="J21" s="4">
        <f t="shared" si="0"/>
        <v>2201.4499999999998</v>
      </c>
      <c r="K21" s="41">
        <v>0.97363</v>
      </c>
      <c r="L21" s="4">
        <f t="shared" si="1"/>
        <v>2143.4</v>
      </c>
      <c r="M21" s="24">
        <f t="shared" si="2"/>
        <v>178.62</v>
      </c>
      <c r="P21" s="3"/>
    </row>
    <row r="22" spans="1:16" ht="18.75" x14ac:dyDescent="0.3">
      <c r="A22" s="12">
        <v>11</v>
      </c>
      <c r="B22" s="19">
        <v>530042</v>
      </c>
      <c r="C22" s="16" t="s">
        <v>25</v>
      </c>
      <c r="D22" s="4">
        <v>6604.45</v>
      </c>
      <c r="E22" s="24">
        <v>1751.94</v>
      </c>
      <c r="F22" s="5">
        <v>1.1601999999999999</v>
      </c>
      <c r="G22" s="6">
        <v>1</v>
      </c>
      <c r="H22" s="6">
        <v>1</v>
      </c>
      <c r="I22" s="21">
        <v>1.113</v>
      </c>
      <c r="J22" s="4">
        <f t="shared" si="0"/>
        <v>2262.2800000000002</v>
      </c>
      <c r="K22" s="41">
        <v>0.97363</v>
      </c>
      <c r="L22" s="4">
        <f t="shared" si="1"/>
        <v>2202.62</v>
      </c>
      <c r="M22" s="24">
        <f t="shared" si="2"/>
        <v>183.55</v>
      </c>
      <c r="P22" s="3"/>
    </row>
    <row r="23" spans="1:16" ht="18.75" x14ac:dyDescent="0.3">
      <c r="A23" s="12">
        <v>12</v>
      </c>
      <c r="B23" s="19">
        <v>530045</v>
      </c>
      <c r="C23" s="16" t="s">
        <v>26</v>
      </c>
      <c r="D23" s="4">
        <v>6604.45</v>
      </c>
      <c r="E23" s="24">
        <v>1751.94</v>
      </c>
      <c r="F23" s="5">
        <v>1.1392</v>
      </c>
      <c r="G23" s="6">
        <v>1</v>
      </c>
      <c r="H23" s="6">
        <v>1</v>
      </c>
      <c r="I23" s="21">
        <v>1.113</v>
      </c>
      <c r="J23" s="4">
        <f t="shared" si="0"/>
        <v>2221.34</v>
      </c>
      <c r="K23" s="41">
        <v>0.97363</v>
      </c>
      <c r="L23" s="4">
        <f t="shared" si="1"/>
        <v>2162.7600000000002</v>
      </c>
      <c r="M23" s="24">
        <f t="shared" si="2"/>
        <v>180.23</v>
      </c>
      <c r="P23" s="3"/>
    </row>
    <row r="24" spans="1:16" ht="18.75" x14ac:dyDescent="0.3">
      <c r="A24" s="12">
        <v>13</v>
      </c>
      <c r="B24" s="19">
        <v>530153</v>
      </c>
      <c r="C24" s="17" t="s">
        <v>27</v>
      </c>
      <c r="D24" s="4">
        <v>6604.45</v>
      </c>
      <c r="E24" s="24">
        <v>1751.94</v>
      </c>
      <c r="F24" s="5">
        <v>1.1549</v>
      </c>
      <c r="G24" s="6">
        <v>1</v>
      </c>
      <c r="H24" s="6">
        <v>1</v>
      </c>
      <c r="I24" s="21">
        <v>1.113</v>
      </c>
      <c r="J24" s="4">
        <f t="shared" si="0"/>
        <v>2251.9499999999998</v>
      </c>
      <c r="K24" s="41">
        <v>0.97363</v>
      </c>
      <c r="L24" s="4">
        <f t="shared" si="1"/>
        <v>2192.5700000000002</v>
      </c>
      <c r="M24" s="24">
        <f t="shared" si="2"/>
        <v>182.71</v>
      </c>
      <c r="P24" s="3"/>
    </row>
    <row r="25" spans="1:16" ht="37.5" x14ac:dyDescent="0.3">
      <c r="A25" s="12">
        <v>14</v>
      </c>
      <c r="B25" s="20">
        <v>530171</v>
      </c>
      <c r="C25" s="16" t="s">
        <v>28</v>
      </c>
      <c r="D25" s="4">
        <v>6604.45</v>
      </c>
      <c r="E25" s="24">
        <v>1751.94</v>
      </c>
      <c r="F25" s="5">
        <v>1.1476999999999999</v>
      </c>
      <c r="G25" s="6">
        <v>1</v>
      </c>
      <c r="H25" s="6">
        <v>1</v>
      </c>
      <c r="I25" s="21">
        <v>1.113</v>
      </c>
      <c r="J25" s="4">
        <f t="shared" si="0"/>
        <v>2237.91</v>
      </c>
      <c r="K25" s="41">
        <v>0.97363</v>
      </c>
      <c r="L25" s="4">
        <f t="shared" si="1"/>
        <v>2178.9</v>
      </c>
      <c r="M25" s="24">
        <f t="shared" si="2"/>
        <v>181.58</v>
      </c>
      <c r="P25" s="3"/>
    </row>
    <row r="26" spans="1:16" ht="18.75" x14ac:dyDescent="0.3">
      <c r="A26" s="12">
        <v>15</v>
      </c>
      <c r="B26" s="19">
        <v>530188</v>
      </c>
      <c r="C26" s="16" t="s">
        <v>29</v>
      </c>
      <c r="D26" s="4">
        <v>6604.45</v>
      </c>
      <c r="E26" s="24">
        <v>1751.94</v>
      </c>
      <c r="F26" s="5">
        <v>1.1214</v>
      </c>
      <c r="G26" s="6">
        <v>1</v>
      </c>
      <c r="H26" s="6">
        <v>1</v>
      </c>
      <c r="I26" s="21">
        <v>1.113</v>
      </c>
      <c r="J26" s="4">
        <f t="shared" si="0"/>
        <v>2186.63</v>
      </c>
      <c r="K26" s="41">
        <v>0.97363</v>
      </c>
      <c r="L26" s="4">
        <f t="shared" si="1"/>
        <v>2128.9699999999998</v>
      </c>
      <c r="M26" s="24">
        <f t="shared" si="2"/>
        <v>177.41</v>
      </c>
      <c r="P26" s="3"/>
    </row>
    <row r="27" spans="1:16" ht="18.75" x14ac:dyDescent="0.3">
      <c r="A27" s="12">
        <v>16</v>
      </c>
      <c r="B27" s="19">
        <v>530225</v>
      </c>
      <c r="C27" s="17" t="s">
        <v>30</v>
      </c>
      <c r="D27" s="4">
        <v>6604.45</v>
      </c>
      <c r="E27" s="24">
        <v>1751.94</v>
      </c>
      <c r="F27" s="5">
        <v>1.1584000000000001</v>
      </c>
      <c r="G27" s="6">
        <v>1</v>
      </c>
      <c r="H27" s="6">
        <v>1</v>
      </c>
      <c r="I27" s="21">
        <v>1.113</v>
      </c>
      <c r="J27" s="4">
        <f t="shared" si="0"/>
        <v>2258.77</v>
      </c>
      <c r="K27" s="41">
        <v>0.97363</v>
      </c>
      <c r="L27" s="4">
        <f t="shared" si="1"/>
        <v>2199.21</v>
      </c>
      <c r="M27" s="24">
        <f t="shared" si="2"/>
        <v>183.27</v>
      </c>
      <c r="P27" s="3"/>
    </row>
    <row r="28" spans="1:16" ht="37.5" x14ac:dyDescent="0.25">
      <c r="A28" s="12">
        <v>17</v>
      </c>
      <c r="B28" s="20">
        <v>530226</v>
      </c>
      <c r="C28" s="18" t="s">
        <v>31</v>
      </c>
      <c r="D28" s="4">
        <v>6604.45</v>
      </c>
      <c r="E28" s="24">
        <v>1751.94</v>
      </c>
      <c r="F28" s="5">
        <v>1.0964</v>
      </c>
      <c r="G28" s="6">
        <v>1</v>
      </c>
      <c r="H28" s="6">
        <v>1</v>
      </c>
      <c r="I28" s="21">
        <v>1.04</v>
      </c>
      <c r="J28" s="4">
        <f t="shared" si="0"/>
        <v>1997.66</v>
      </c>
      <c r="K28" s="41">
        <v>0.97363</v>
      </c>
      <c r="L28" s="4">
        <f t="shared" si="1"/>
        <v>1944.98</v>
      </c>
      <c r="M28" s="24">
        <f t="shared" si="2"/>
        <v>162.08000000000001</v>
      </c>
      <c r="P28" s="3"/>
    </row>
    <row r="29" spans="1:16" ht="18.75" x14ac:dyDescent="0.3">
      <c r="A29" s="12">
        <v>18</v>
      </c>
      <c r="B29" s="19">
        <v>530227</v>
      </c>
      <c r="C29" s="16" t="s">
        <v>32</v>
      </c>
      <c r="D29" s="4">
        <v>6604.45</v>
      </c>
      <c r="E29" s="24">
        <v>1751.94</v>
      </c>
      <c r="F29" s="5">
        <v>1.1287</v>
      </c>
      <c r="G29" s="6">
        <v>1</v>
      </c>
      <c r="H29" s="6">
        <v>1</v>
      </c>
      <c r="I29" s="22">
        <v>1.113</v>
      </c>
      <c r="J29" s="4">
        <f t="shared" si="0"/>
        <v>2200.86</v>
      </c>
      <c r="K29" s="41">
        <v>0.97363</v>
      </c>
      <c r="L29" s="4">
        <f t="shared" si="1"/>
        <v>2142.8200000000002</v>
      </c>
      <c r="M29" s="24">
        <f t="shared" si="2"/>
        <v>178.57</v>
      </c>
      <c r="P29" s="3"/>
    </row>
    <row r="30" spans="1:16" ht="18.75" x14ac:dyDescent="0.3">
      <c r="A30" s="12">
        <v>19</v>
      </c>
      <c r="B30" s="19">
        <v>530228</v>
      </c>
      <c r="C30" s="16" t="s">
        <v>33</v>
      </c>
      <c r="D30" s="4">
        <v>6604.45</v>
      </c>
      <c r="E30" s="24">
        <v>1751.94</v>
      </c>
      <c r="F30" s="5">
        <v>1.1354</v>
      </c>
      <c r="G30" s="6">
        <v>1</v>
      </c>
      <c r="H30" s="6">
        <v>1</v>
      </c>
      <c r="I30" s="22">
        <v>1.113</v>
      </c>
      <c r="J30" s="4">
        <f t="shared" si="0"/>
        <v>2213.9299999999998</v>
      </c>
      <c r="K30" s="41">
        <v>0.97363</v>
      </c>
      <c r="L30" s="4">
        <f t="shared" si="1"/>
        <v>2155.5500000000002</v>
      </c>
      <c r="M30" s="24">
        <f t="shared" si="2"/>
        <v>179.63</v>
      </c>
      <c r="P30" s="3"/>
    </row>
  </sheetData>
  <mergeCells count="14">
    <mergeCell ref="M7:M10"/>
    <mergeCell ref="B7:B10"/>
    <mergeCell ref="C5:L5"/>
    <mergeCell ref="A7:A10"/>
    <mergeCell ref="C7:C10"/>
    <mergeCell ref="D7:D10"/>
    <mergeCell ref="E7:E10"/>
    <mergeCell ref="F7:F10"/>
    <mergeCell ref="G7:G10"/>
    <mergeCell ref="H7:H10"/>
    <mergeCell ref="I7:I10"/>
    <mergeCell ref="J7:J10"/>
    <mergeCell ref="K7:K10"/>
    <mergeCell ref="L7:L10"/>
  </mergeCells>
  <printOptions horizontalCentered="1"/>
  <pageMargins left="0" right="0" top="0.59055118110236227" bottom="0.15748031496062992" header="0.31496062992125984" footer="0.31496062992125984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Оформленные_c 01.01.2023</vt:lpstr>
      <vt:lpstr>'Оформленные_c 01.01.2023'!Заголовки_для_печати</vt:lpstr>
      <vt:lpstr>'Оформленные_c 01.01.2023'!Область_печати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</dc:creator>
  <cp:lastModifiedBy>Вероника В. Тимофеева</cp:lastModifiedBy>
  <cp:lastPrinted>2023-12-27T07:17:37Z</cp:lastPrinted>
  <dcterms:created xsi:type="dcterms:W3CDTF">2023-01-31T11:34:00Z</dcterms:created>
  <dcterms:modified xsi:type="dcterms:W3CDTF">2024-02-02T05:42:03Z</dcterms:modified>
</cp:coreProperties>
</file>