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на 2023 год" sheetId="26" r:id="rId1"/>
  </sheets>
  <definedNames>
    <definedName name="_xlnm._FilterDatabase" localSheetId="0" hidden="1">'на 2023 год'!$A$108:$G$108</definedName>
    <definedName name="_xlnm.Print_Titles" localSheetId="0">'на 2023 год'!$7:$8</definedName>
  </definedNames>
  <calcPr calcId="145621"/>
</workbook>
</file>

<file path=xl/calcChain.xml><?xml version="1.0" encoding="utf-8"?>
<calcChain xmlns="http://schemas.openxmlformats.org/spreadsheetml/2006/main">
  <c r="A211" i="26" l="1"/>
  <c r="F209" i="26" l="1"/>
  <c r="F208" i="26"/>
  <c r="F198" i="26" s="1"/>
  <c r="F174" i="26"/>
  <c r="F146" i="26"/>
  <c r="F107" i="26"/>
  <c r="F94" i="26"/>
  <c r="F87" i="26"/>
  <c r="F82" i="26"/>
  <c r="F73" i="26"/>
  <c r="F56" i="26"/>
  <c r="F49" i="26"/>
  <c r="F48" i="26" s="1"/>
  <c r="F43" i="26"/>
  <c r="F38" i="26"/>
  <c r="F37" i="26"/>
  <c r="F23" i="26"/>
  <c r="F18" i="26"/>
  <c r="F9" i="26"/>
  <c r="F30" i="26" l="1"/>
  <c r="F211" i="26" s="1"/>
</calcChain>
</file>

<file path=xl/sharedStrings.xml><?xml version="1.0" encoding="utf-8"?>
<sst xmlns="http://schemas.openxmlformats.org/spreadsheetml/2006/main" count="593" uniqueCount="222">
  <si>
    <t>ГОБУЗ "Боровичская ЦРБ"</t>
  </si>
  <si>
    <t>ГОБУЗ Валдайская ЦРБ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</si>
  <si>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</si>
  <si>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</si>
  <si>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</si>
  <si>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</si>
  <si>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</si>
  <si>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</si>
  <si>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</si>
  <si>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</si>
  <si>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</si>
  <si>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</si>
  <si>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</si>
  <si>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</si>
  <si>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</si>
  <si>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</si>
  <si>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от 100 до 900</t>
  </si>
  <si>
    <t>от 1500 до 2000</t>
  </si>
  <si>
    <t>от 900 до 1500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</si>
  <si>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</si>
  <si>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</si>
  <si>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</si>
  <si>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</si>
  <si>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</si>
  <si>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</si>
  <si>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</si>
  <si>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</si>
  <si>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</si>
  <si>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</si>
  <si>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Коэффициент специфики оказания</t>
  </si>
  <si>
    <t>Размер финансового обеспечения на год, тыс.руб.</t>
  </si>
  <si>
    <t>ГОБУЗ Валдайская ЦРБ, Валдайский р-н, Любницкое с.п., д. Любница, ул. Молодёжная, з/у 11</t>
  </si>
  <si>
    <t>ГОБУЗ Валдайская ЦРБ, Валдайский р-н, Любницкое с.п., д. Лутовенка, ул. Центральная, з/у 7</t>
  </si>
  <si>
    <t xml:space="preserve">ГОБУЗ Валдайская ЦРБ, Валдайский р-н, Короцкое с.п., п. Короцко, ул. Центральная, д. 16 </t>
  </si>
  <si>
    <t>ГОБУЗ Валдайская ЦРБ, Валдайский р-н, Рощинское с.п., п. Рощино, з/у 11б</t>
  </si>
  <si>
    <t>ГОБУЗ Валдайская ЦРБ, Валдайский р-н, Рощинское с.п., д. Шуя, з/у 85</t>
  </si>
  <si>
    <t xml:space="preserve">ГОБУЗ Валдайская ЦРБ, Валдайский р-н, Семёновщинское с.п., д. Семеновщина, з/у 114 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</si>
  <si>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</si>
  <si>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</si>
  <si>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</si>
  <si>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</si>
  <si>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</si>
  <si>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</si>
  <si>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ОАУЗ "Хвойнинская ЦРБ", Хвойнинский муниципальный округ, ж/д ст Бугры, ул. Молодёжная, д. 2 </t>
  </si>
  <si>
    <t xml:space="preserve">ГОБУЗ Шимская ЦРБ, Шимский р-н, Шимское городское поселение, д. Коростынь, ул. Озёрная, з/у 51А </t>
  </si>
  <si>
    <t>Новгородская область, Шимский р-н, Медведское с.п., д. Старый Медведь, з/у 55а</t>
  </si>
  <si>
    <t>Новгородская область, Шимский р-н, Уторгошское с.п., д. Турская Горка, ул. Молодёжная, з/у 2а</t>
  </si>
  <si>
    <t xml:space="preserve">Новгородская область, Шимский р-н, Уторгошское с.п., д. Большая Уторгош, ул. Центральная, з/у 24а </t>
  </si>
  <si>
    <t>Новгородская область, Шимский р-н, Шимское городское поселение, д. Голино, ул. Смоленская, з/у 3А</t>
  </si>
  <si>
    <t>Новгородская область, Шимский р-н, д. Горцы, з/у 42А</t>
  </si>
  <si>
    <t>Новгородская область, Шимский р-н, д. Любыни, ул. Механизаторов, з/у 3</t>
  </si>
  <si>
    <t>ГОБУЗ Шимская ЦРБ, Шимский р-н, д. Мшага Ямская, ул. Береговая, 28</t>
  </si>
  <si>
    <t>ГОБУЗ Старорусская ЦРБ, Старорусский р-н, Наговское с.п., д. Большое Вороново, ул.Центральная, д.15</t>
  </si>
  <si>
    <t>ГОБУЗ Старорусская ЦРБ, Волотовский р-н, д.Соловьево, ул.Зеленая, д.19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</si>
  <si>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</si>
  <si>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</si>
  <si>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Батецкий р-н, д. Мойка, ул. Ветеранов, з/у 8а</t>
  </si>
  <si>
    <t>ГОБУЗ "Новгородская ЦРБ", Новгородский р-н, д. Гостцы, ул. Молодежная, д. 9</t>
  </si>
  <si>
    <t>ГОБУЗ "Новгородская ЦРБ", Новгородский р-н, д. Болотная, Ермолинское с.п., дом № 35, помещение 2</t>
  </si>
  <si>
    <t xml:space="preserve">ГОБУЗ "Новгородская ЦРБ", Новгородский р-н, д. Красные Станки, д. 106 </t>
  </si>
  <si>
    <t>ГОБУЗ "Новгородская ЦРБ", Новгородский р-н, д. Сергово, Борковское с.п., з/у 7А</t>
  </si>
  <si>
    <t>ГОБУЗ "Новгородская ЦРБ", Новгородский р-н, д. Белая гора, з/у 1Б</t>
  </si>
  <si>
    <t>ГОБУЗ "Боровичская ЦРБ", Боровичский район, д. Круппа, ул. Новая, д. 23</t>
  </si>
  <si>
    <t>ГОБУЗ "Боровичская ЦРБ", Мошенской р-н, д. Устрека, з/у 023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</si>
  <si>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</si>
  <si>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</si>
  <si>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</si>
  <si>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2023 год </t>
  </si>
  <si>
    <t xml:space="preserve">Приложение № 21    </t>
  </si>
  <si>
    <t>с 01.02.2023</t>
  </si>
  <si>
    <t>с 01.04.2023</t>
  </si>
  <si>
    <t xml:space="preserve">от 22.01.2022   </t>
  </si>
  <si>
    <t>ГОБУЗ "Зарубинская ЦРБ", Любытинский р-н, д. Слобода</t>
  </si>
  <si>
    <t>ГОБУЗ Валдайская ЦРБ, Валдайский р-н, д. Красилово, д. 75</t>
  </si>
  <si>
    <t>ГОБУЗ Валдайская ЦРБ, Валдайский р-н, Костковское с.п., д. Костково, ул. Центральная, з/у 4А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</si>
  <si>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</si>
  <si>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зд. 29, помещ. 1</t>
  </si>
  <si>
    <t>ГОБУЗ "Демянская ЦРБ", Демянский р-н, д. Филипова Гора, Песоцкое с.п., ул. Центральная, зд. 21</t>
  </si>
  <si>
    <t>ГОБУЗ "Зарубинская ЦРБ", Любытинский р-н, с. Комарово, ул. Школьная</t>
  </si>
  <si>
    <t>ГОБУЗ "Зарубинская ЦРБ", Любытинский р-н, Любытинское с.п., д. Вычерема, ул. Ручейная, д. 15, пом. 1-Н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</si>
  <si>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</si>
  <si>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</si>
  <si>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д.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</si>
  <si>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</si>
  <si>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</si>
  <si>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</si>
  <si>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</si>
  <si>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</si>
  <si>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</si>
  <si>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</si>
  <si>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</si>
  <si>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</si>
  <si>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</si>
  <si>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Маревский р-н, с. Молвотицы, Молвотицкое с.п., ул. Садовая, д. 31</t>
  </si>
  <si>
    <t>ГОБУЗ "Маревская ЦРБ", Маревский р-н, д. Горное, Горное с.п., ул. Школьная, д. 6</t>
  </si>
  <si>
    <t>ГОБУЗ "Маревская ЦРБ", Маревский р-н, с. Велилы, Велильское с.п., ул. Советов, д. 42</t>
  </si>
  <si>
    <t>ГОБУЗ "Маревская ЦРБ", Маревский р-н, д. Липье, Липьевское с.п., ул. Строителей, д. 10</t>
  </si>
  <si>
    <t>ГОБУЗ "Окуловская ЦРБ", Окуловский р-н, д. Завод, д. 8, кв. 2</t>
  </si>
  <si>
    <t>ГОБУЗ "Окуловская ЦРБ", Окуловский р-н, с. Березовик, ул. Лесная, д. 11, кв. 1</t>
  </si>
  <si>
    <t>ГОБУЗ "Окуловская ЦРБ", Окуловский р-н, д. Озерки, д. 9, кв. 4</t>
  </si>
  <si>
    <t>ГОБУЗ "Окуловская ЦРБ", Окуловский р-н,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</si>
  <si>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</si>
  <si>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д. Козловка, ул. Новопокровская, д. 1, кв. 14</t>
  </si>
  <si>
    <t>ГОБУЗ "Окуловская ЦРБ", Окуловский р-н, д. Дерняки, д. 86, кв. 1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</si>
  <si>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</si>
  <si>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Устюцкое, Устюцкое с.п., д. 55-А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</si>
  <si>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</si>
  <si>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</si>
  <si>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Русское Пестово, Пестовское с.п., ул. Зеленая, д. 1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</si>
  <si>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</si>
  <si>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</si>
  <si>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Беззубцево, Лаптевское с.п., д. 14а</t>
  </si>
  <si>
    <t>ГОБУЗ "Пестовская ЦРБ", Пестовский р-н, д. Лаптево, Лаптевское с.п., ул. Советская, д. 22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</si>
  <si>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</si>
  <si>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</si>
  <si>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</si>
  <si>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д. 76</t>
  </si>
  <si>
    <t>ГОБУЗ "Пестовская ЦРБ", Пестовский р-н, д. Брякуново, Богословское с.п., ул. Молодежная, д. 14</t>
  </si>
  <si>
    <t>ГОБУЗ "Пестовская ЦРБ", Пестовский р-н, д. Вятка, Вятское с.п., ул. Соловьева, д. 47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</si>
  <si>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</si>
  <si>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</si>
  <si>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</si>
  <si>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</si>
  <si>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В.Козлова, д. 8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</si>
  <si>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</si>
  <si>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</si>
  <si>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</si>
  <si>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д. Трегубово, ул. Школьная, 3б</t>
  </si>
  <si>
    <t>ГОБУЗ "Чудовская ЦРБ", Чудовский р-н, с. Грузино, ул. Гречишникова, д. 5, пом. 2</t>
  </si>
  <si>
    <t>ГОБУЗ "Чудовская ЦРБ", Чудовский р-н, с. Оскуй, ул.Тони Михеевой, дом 5</t>
  </si>
  <si>
    <t>ГОБУЗ "Чудовская ЦРБ", Чудовский р-н, д. Селищи, ул. Школьная, дом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</si>
  <si>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</si>
  <si>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</si>
  <si>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</si>
  <si>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</si>
  <si>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Шимский р-н, c. Подгощи, ул. Шоссейная, 59</t>
  </si>
  <si>
    <t>ГОБУЗ Старорусская ЦРБ, Парфинский р-н, д. Мануйлово, д. 25</t>
  </si>
  <si>
    <t>ГОБУЗ Старорусская ЦРБ, Волотовский р-н, д. Дерглец, д. 18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</si>
  <si>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</si>
  <si>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</si>
  <si>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</si>
  <si>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</si>
  <si>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</si>
  <si>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</si>
  <si>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</si>
  <si>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</si>
  <si>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</si>
  <si>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</si>
  <si>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ЦРБ, Старорусский р-н, д. Взвад, ул. Центральная, д. 8а</t>
  </si>
  <si>
    <t>ГОБУЗ Старорусская ЦРБ, Старорусский р-н, д. Астрилово, д. 28</t>
  </si>
  <si>
    <t>ГОБУЗ Старорусская ЦРБ,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</si>
  <si>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</si>
  <si>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</si>
  <si>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</si>
  <si>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</si>
  <si>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</si>
  <si>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Парфинский р-н, д. Лажины, Федорковское с.п., ул. Центральная, д. 22</t>
  </si>
  <si>
    <t>ГОБУЗ Старорусская ЦРБ, Парфинский р-н, д. Юрьево, ул. Зеленая, д.1а</t>
  </si>
  <si>
    <t>ГОБУЗ Старорусская ЦРБ, Волотовский р-н, д. Взгляды, д. 62</t>
  </si>
  <si>
    <t>ГОБУЗ Старорусская ЦРБ, Волотовский р-н, д. Городцы, ул. Центральная, д. 18</t>
  </si>
  <si>
    <t>ГОБУЗ Старорусская ЦРБ, Волотовский р-н, д. Горицы, д. 38</t>
  </si>
  <si>
    <t>ГОБУЗ Старорусская ЦРБ, Старорусский р-н, д. Борок, д. 31</t>
  </si>
  <si>
    <t>ГОБУЗ Старорусская ЦРБ, Парфинский р-н, д. Городок, ул. Советская, д. 20а</t>
  </si>
  <si>
    <t>ГОБУЗ Старорусская ЦРБ, Парфинский р-н, д. Росино, д. 6, № помещения 1001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</si>
  <si>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</si>
  <si>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</si>
  <si>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</si>
  <si>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</si>
  <si>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</si>
  <si>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д. Кузьминское, д. 21а</t>
  </si>
  <si>
    <t>ГОБУЗ Старорусская ЦРБ, Волотовский район, д.Горки Ратицкие, Ратицкое с.п., ул. Центральная, д. 11а</t>
  </si>
  <si>
    <t>ГОБУЗ Старорусская ЦРБ, Волотовский район, д. Славитино, пер. Школьный, д. 4а</t>
  </si>
  <si>
    <t>ГОБУЗ "Новгородская ЦРБ", Батецкий р-н, д. Остров, Мойкинское с.п., д. 85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</si>
  <si>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</si>
  <si>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</si>
  <si>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</si>
  <si>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</si>
  <si>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ул. Новая , з/у 10а</t>
  </si>
  <si>
    <t>ГОБУЗ "Новгородская ЦРБ", Батецкий р-н, д. Вольная Горка, Вольногорское поселение, д. 92</t>
  </si>
  <si>
    <t>ГОБУЗ "Новгородская ЦРБ", Батецкий р-н, д. Городня, Городенское поселение, ул. Юбилейная, д. 36</t>
  </si>
  <si>
    <t>ГОБУЗ "Новгородская ЦРБ", Новгородский р-н, д. Дубровка, Савинское с.п., ул. Центральная, строение № 46/5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</si>
  <si>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</si>
  <si>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 Батецкий р-н, д. Новое Овсино, ул. Школьная, д. 2а </t>
  </si>
  <si>
    <t xml:space="preserve">ГОБУЗ "Новгородская ЦРБ", Батецкий р-н, д. Косицкое, Передольское поселение, ул. Центральная, д. 28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</si>
  <si>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</si>
  <si>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</si>
  <si>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д. Мелковичи, ул. Молодежная,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</si>
  <si>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</si>
  <si>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</si>
  <si>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</si>
  <si>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Старое Ракомо, ул. Школьная, з/у 14а</t>
  </si>
  <si>
    <t>ГОБУЗ "Боровичская ЦРБ",  Боровичский р-н, д. Малые Семерицы, Опеченское с/п, д. 33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</si>
  <si>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</si>
  <si>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</si>
  <si>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</si>
  <si>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з/у 1102/134</t>
  </si>
  <si>
    <t>ГОБУЗ "Боровичская ЦРБ", Боровичский р-н, д. Починная Сопка, ул. Советская, з/у 53Б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</si>
  <si>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</si>
  <si>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</si>
  <si>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район, д. Волок, ул. Центральная, з/у 0011703/436/19б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</si>
  <si>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</si>
  <si>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</si>
  <si>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р-н, д. Перелучи, Опеченское с/п, ул. Новая, д. 4</t>
  </si>
  <si>
    <t>ГОБУЗ "Боровичская ЦРБ", Мошенской р-н, д. Фатьяново, д. 12а</t>
  </si>
  <si>
    <t>ГОБУЗ "Боровичская ЦРБ", Мошенской р-н, д. Долгое, з/у 8</t>
  </si>
  <si>
    <t>ГОБУЗ "Боровичская ЦРБ", Мошенской р-н, д. Кабожа, д. 53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</si>
  <si>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</si>
  <si>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</si>
  <si>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</si>
  <si>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</si>
  <si>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Мошенской район, д. Ореховно, з/у № 148 А</t>
  </si>
  <si>
    <t>ГОБУЗ "Боровичская ЦРБ", Мошенской р-н, д. Броди,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</si>
  <si>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</si>
  <si>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</si>
  <si>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</si>
  <si>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</si>
  <si>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</si>
  <si>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</si>
  <si>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</si>
  <si>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</si>
  <si>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</si>
  <si>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ул. Центральная, д. 4, пом.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</si>
</sst>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8">
    <xf numFmtId="0" fontId="0" fillId="0" borderId="0" xfId="0"/>
    <xf numFmtId="0" fontId="2" fillId="0" borderId="0" xfId="1" applyFont="1" applyFill="1" applyAlignment="1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11" fillId="0" borderId="0" xfId="0" applyFont="1"/>
    <xf numFmtId="3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12" fillId="0" borderId="0" xfId="0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6" fillId="0" borderId="2" xfId="0" applyFont="1" applyBorder="1" applyAlignment="1">
      <alignment wrapText="1"/>
    </xf>
    <xf numFmtId="0" fontId="16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1" fontId="6" fillId="0" borderId="2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left"/>
    </xf>
    <xf numFmtId="49" fontId="8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/>
    <xf numFmtId="0" fontId="8" fillId="2" borderId="2" xfId="0" applyFont="1" applyFill="1" applyBorder="1"/>
    <xf numFmtId="0" fontId="14" fillId="2" borderId="2" xfId="0" applyFont="1" applyFill="1" applyBorder="1"/>
    <xf numFmtId="0" fontId="1" fillId="0" borderId="0" xfId="1" applyFont="1" applyFill="1" applyAlignment="1">
      <alignment horizontal="center" wrapText="1"/>
    </xf>
    <xf numFmtId="0" fontId="1" fillId="0" borderId="1" xfId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4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B9" sqref="B9"/>
    </sheetView>
  </sheetViews>
  <sheetFormatPr defaultRowHeight="18.75" x14ac:dyDescent="0.3"/>
  <cols>
    <col min="1" max="1" width="10.140625" style="7" customWidth="1"/>
    <col min="2" max="2" width="64.28515625" style="7" customWidth="1"/>
    <col min="3" max="3" width="21.28515625" style="8" customWidth="1"/>
    <col min="4" max="4" width="20.28515625" style="9" customWidth="1"/>
    <col min="5" max="5" width="19.42578125" style="10" customWidth="1"/>
    <col min="6" max="6" width="17.42578125" style="9" customWidth="1"/>
    <col min="7" max="7" width="30.28515625" style="11" customWidth="1"/>
    <col min="8" max="16384" width="9.140625" style="11"/>
  </cols>
  <sheetData>
    <row r="1" spans="1:7" x14ac:dyDescent="0.3">
      <c r="G1" s="6" t="s">
        <v>68</v>
      </c>
    </row>
    <row r="2" spans="1:7" x14ac:dyDescent="0.3">
      <c r="G2" s="1" t="s">
        <v>21</v>
      </c>
    </row>
    <row r="3" spans="1:7" x14ac:dyDescent="0.3">
      <c r="G3" s="1" t="s">
        <v>71</v>
      </c>
    </row>
    <row r="5" spans="1:7" ht="38.25" customHeight="1" x14ac:dyDescent="0.3">
      <c r="A5" s="71" t="s">
        <v>67</v>
      </c>
      <c r="B5" s="71"/>
      <c r="C5" s="71"/>
      <c r="D5" s="71"/>
      <c r="E5" s="71"/>
      <c r="F5" s="71"/>
      <c r="G5" s="71"/>
    </row>
    <row r="7" spans="1:7" s="12" customFormat="1" ht="97.5" customHeight="1" x14ac:dyDescent="0.25">
      <c r="A7" s="72" t="s">
        <v>19</v>
      </c>
      <c r="B7" s="72" t="s">
        <v>20</v>
      </c>
      <c r="C7" s="73" t="s">
        <v>27</v>
      </c>
      <c r="D7" s="74" t="s">
        <v>28</v>
      </c>
      <c r="E7" s="75" t="s">
        <v>29</v>
      </c>
      <c r="F7" s="76" t="s">
        <v>30</v>
      </c>
      <c r="G7" s="77" t="s">
        <v>24</v>
      </c>
    </row>
    <row r="8" spans="1:7" s="13" customFormat="1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</row>
    <row r="9" spans="1:7" s="16" customFormat="1" x14ac:dyDescent="0.3">
      <c r="A9" s="54">
        <v>1</v>
      </c>
      <c r="B9" s="55" t="s">
        <v>1</v>
      </c>
      <c r="C9" s="56"/>
      <c r="D9" s="57"/>
      <c r="E9" s="58"/>
      <c r="F9" s="57">
        <f>SUM(F10:F17)</f>
        <v>7685.7300000000005</v>
      </c>
      <c r="G9" s="59"/>
    </row>
    <row r="10" spans="1:7" s="19" customFormat="1" ht="37.5" x14ac:dyDescent="0.25">
      <c r="A10" s="2">
        <v>1</v>
      </c>
      <c r="B10" s="3" t="s">
        <v>73</v>
      </c>
      <c r="C10" s="4" t="s">
        <v>15</v>
      </c>
      <c r="D10" s="14" t="s">
        <v>22</v>
      </c>
      <c r="E10" s="17">
        <v>1</v>
      </c>
      <c r="F10" s="14">
        <v>591.21</v>
      </c>
      <c r="G10" s="18"/>
    </row>
    <row r="11" spans="1:7" s="19" customFormat="1" ht="40.5" customHeight="1" x14ac:dyDescent="0.25">
      <c r="A11" s="2">
        <v>2</v>
      </c>
      <c r="B11" s="3" t="s">
        <v>31</v>
      </c>
      <c r="C11" s="4" t="s">
        <v>16</v>
      </c>
      <c r="D11" s="14" t="s">
        <v>22</v>
      </c>
      <c r="E11" s="17">
        <v>1</v>
      </c>
      <c r="F11" s="14">
        <v>1182.42</v>
      </c>
      <c r="G11" s="18"/>
    </row>
    <row r="12" spans="1:7" s="19" customFormat="1" ht="41.25" customHeight="1" x14ac:dyDescent="0.25">
      <c r="A12" s="2">
        <v>3</v>
      </c>
      <c r="B12" s="3" t="s">
        <v>32</v>
      </c>
      <c r="C12" s="4" t="s">
        <v>16</v>
      </c>
      <c r="D12" s="14" t="s">
        <v>23</v>
      </c>
      <c r="E12" s="20">
        <v>0.5</v>
      </c>
      <c r="F12" s="14">
        <v>591.21</v>
      </c>
      <c r="G12" s="18"/>
    </row>
    <row r="13" spans="1:7" s="19" customFormat="1" ht="37.5" x14ac:dyDescent="0.25">
      <c r="A13" s="2">
        <v>4</v>
      </c>
      <c r="B13" s="3" t="s">
        <v>33</v>
      </c>
      <c r="C13" s="4" t="s">
        <v>16</v>
      </c>
      <c r="D13" s="14" t="s">
        <v>22</v>
      </c>
      <c r="E13" s="20">
        <v>1</v>
      </c>
      <c r="F13" s="14">
        <v>1182.42</v>
      </c>
      <c r="G13" s="18"/>
    </row>
    <row r="14" spans="1:7" s="19" customFormat="1" ht="37.5" x14ac:dyDescent="0.25">
      <c r="A14" s="2">
        <v>5</v>
      </c>
      <c r="B14" s="3" t="s">
        <v>34</v>
      </c>
      <c r="C14" s="4" t="s">
        <v>16</v>
      </c>
      <c r="D14" s="14" t="s">
        <v>22</v>
      </c>
      <c r="E14" s="20">
        <v>1</v>
      </c>
      <c r="F14" s="14">
        <v>1182.42</v>
      </c>
      <c r="G14" s="18"/>
    </row>
    <row r="15" spans="1:7" s="19" customFormat="1" ht="37.5" x14ac:dyDescent="0.25">
      <c r="A15" s="2">
        <v>6</v>
      </c>
      <c r="B15" s="3" t="s">
        <v>35</v>
      </c>
      <c r="C15" s="4" t="s">
        <v>16</v>
      </c>
      <c r="D15" s="14" t="s">
        <v>22</v>
      </c>
      <c r="E15" s="20">
        <v>1</v>
      </c>
      <c r="F15" s="14">
        <v>1182.42</v>
      </c>
      <c r="G15" s="18"/>
    </row>
    <row r="16" spans="1:7" s="19" customFormat="1" ht="37.5" x14ac:dyDescent="0.25">
      <c r="A16" s="2">
        <v>7</v>
      </c>
      <c r="B16" s="3" t="s">
        <v>36</v>
      </c>
      <c r="C16" s="4" t="s">
        <v>16</v>
      </c>
      <c r="D16" s="14" t="s">
        <v>22</v>
      </c>
      <c r="E16" s="20">
        <v>1</v>
      </c>
      <c r="F16" s="14">
        <v>1182.42</v>
      </c>
      <c r="G16" s="18"/>
    </row>
    <row r="17" spans="1:7" s="19" customFormat="1" ht="36.75" customHeight="1" x14ac:dyDescent="0.25">
      <c r="A17" s="2">
        <v>8</v>
      </c>
      <c r="B17" s="3" t="s">
        <v>74</v>
      </c>
      <c r="C17" s="4" t="s">
        <v>16</v>
      </c>
      <c r="D17" s="14" t="s">
        <v>23</v>
      </c>
      <c r="E17" s="20">
        <v>0.5</v>
      </c>
      <c r="F17" s="14">
        <v>591.21</v>
      </c>
      <c r="G17" s="18"/>
    </row>
    <row r="18" spans="1:7" s="21" customFormat="1" x14ac:dyDescent="0.3">
      <c r="A18" s="54">
        <v>2</v>
      </c>
      <c r="B18" s="55" t="s">
        <v>2</v>
      </c>
      <c r="C18" s="60"/>
      <c r="D18" s="61"/>
      <c r="E18" s="62"/>
      <c r="F18" s="61">
        <f>SUM(F19:F22)</f>
        <v>4138.47</v>
      </c>
      <c r="G18" s="59"/>
    </row>
    <row r="19" spans="1:7" s="19" customFormat="1" ht="35.25" customHeight="1" x14ac:dyDescent="0.25">
      <c r="A19" s="2">
        <v>1</v>
      </c>
      <c r="B19" s="3" t="s">
        <v>75</v>
      </c>
      <c r="C19" s="4" t="s">
        <v>16</v>
      </c>
      <c r="D19" s="14" t="s">
        <v>22</v>
      </c>
      <c r="E19" s="20">
        <v>1</v>
      </c>
      <c r="F19" s="14">
        <v>1182.42</v>
      </c>
      <c r="G19" s="22"/>
    </row>
    <row r="20" spans="1:7" s="19" customFormat="1" ht="37.5" x14ac:dyDescent="0.25">
      <c r="A20" s="2">
        <v>2</v>
      </c>
      <c r="B20" s="3" t="s">
        <v>37</v>
      </c>
      <c r="C20" s="4" t="s">
        <v>16</v>
      </c>
      <c r="D20" s="14" t="s">
        <v>22</v>
      </c>
      <c r="E20" s="20">
        <v>1</v>
      </c>
      <c r="F20" s="14">
        <v>1182.42</v>
      </c>
      <c r="G20" s="22"/>
    </row>
    <row r="21" spans="1:7" s="19" customFormat="1" ht="37.5" x14ac:dyDescent="0.25">
      <c r="A21" s="2">
        <v>3</v>
      </c>
      <c r="B21" s="3" t="s">
        <v>76</v>
      </c>
      <c r="C21" s="4" t="s">
        <v>16</v>
      </c>
      <c r="D21" s="14" t="s">
        <v>22</v>
      </c>
      <c r="E21" s="20">
        <v>1</v>
      </c>
      <c r="F21" s="14">
        <v>1182.42</v>
      </c>
      <c r="G21" s="22"/>
    </row>
    <row r="22" spans="1:7" s="19" customFormat="1" ht="40.5" customHeight="1" x14ac:dyDescent="0.25">
      <c r="A22" s="2">
        <v>4</v>
      </c>
      <c r="B22" s="3" t="s">
        <v>77</v>
      </c>
      <c r="C22" s="4" t="s">
        <v>16</v>
      </c>
      <c r="D22" s="14" t="s">
        <v>23</v>
      </c>
      <c r="E22" s="20">
        <v>0.5</v>
      </c>
      <c r="F22" s="14">
        <v>591.21</v>
      </c>
      <c r="G22" s="23"/>
    </row>
    <row r="23" spans="1:7" s="21" customFormat="1" x14ac:dyDescent="0.3">
      <c r="A23" s="54">
        <v>3</v>
      </c>
      <c r="B23" s="55" t="s">
        <v>3</v>
      </c>
      <c r="C23" s="60"/>
      <c r="D23" s="61"/>
      <c r="E23" s="62"/>
      <c r="F23" s="61">
        <f>SUM(F24:F29)</f>
        <v>6503.31</v>
      </c>
      <c r="G23" s="59"/>
    </row>
    <row r="24" spans="1:7" s="19" customFormat="1" ht="37.5" x14ac:dyDescent="0.25">
      <c r="A24" s="2">
        <v>1</v>
      </c>
      <c r="B24" s="3" t="s">
        <v>78</v>
      </c>
      <c r="C24" s="4" t="s">
        <v>16</v>
      </c>
      <c r="D24" s="14" t="s">
        <v>22</v>
      </c>
      <c r="E24" s="20">
        <v>1</v>
      </c>
      <c r="F24" s="14">
        <v>1182.42</v>
      </c>
      <c r="G24" s="18"/>
    </row>
    <row r="25" spans="1:7" s="19" customFormat="1" ht="37.5" x14ac:dyDescent="0.25">
      <c r="A25" s="2">
        <v>2</v>
      </c>
      <c r="B25" s="3" t="s">
        <v>72</v>
      </c>
      <c r="C25" s="4" t="s">
        <v>16</v>
      </c>
      <c r="D25" s="14" t="s">
        <v>22</v>
      </c>
      <c r="E25" s="20">
        <v>1</v>
      </c>
      <c r="F25" s="14">
        <v>1182.42</v>
      </c>
      <c r="G25" s="18"/>
    </row>
    <row r="26" spans="1:7" s="19" customFormat="1" ht="56.25" x14ac:dyDescent="0.25">
      <c r="A26" s="2">
        <v>3</v>
      </c>
      <c r="B26" s="3" t="s">
        <v>79</v>
      </c>
      <c r="C26" s="4" t="s">
        <v>15</v>
      </c>
      <c r="D26" s="14" t="s">
        <v>22</v>
      </c>
      <c r="E26" s="20">
        <v>1</v>
      </c>
      <c r="F26" s="14">
        <v>591.21</v>
      </c>
      <c r="G26" s="18"/>
    </row>
    <row r="27" spans="1:7" s="19" customFormat="1" ht="37.5" x14ac:dyDescent="0.25">
      <c r="A27" s="2">
        <v>4</v>
      </c>
      <c r="B27" s="3" t="s">
        <v>80</v>
      </c>
      <c r="C27" s="4" t="s">
        <v>16</v>
      </c>
      <c r="D27" s="14" t="s">
        <v>22</v>
      </c>
      <c r="E27" s="20">
        <v>1</v>
      </c>
      <c r="F27" s="14">
        <v>1182.42</v>
      </c>
      <c r="G27" s="18"/>
    </row>
    <row r="28" spans="1:7" s="19" customFormat="1" ht="37.5" x14ac:dyDescent="0.25">
      <c r="A28" s="2">
        <v>5</v>
      </c>
      <c r="B28" s="3" t="s">
        <v>81</v>
      </c>
      <c r="C28" s="4" t="s">
        <v>16</v>
      </c>
      <c r="D28" s="14" t="s">
        <v>22</v>
      </c>
      <c r="E28" s="20">
        <v>1</v>
      </c>
      <c r="F28" s="14">
        <v>1182.42</v>
      </c>
      <c r="G28" s="18"/>
    </row>
    <row r="29" spans="1:7" s="19" customFormat="1" ht="37.5" x14ac:dyDescent="0.25">
      <c r="A29" s="2">
        <v>6</v>
      </c>
      <c r="B29" s="3" t="s">
        <v>82</v>
      </c>
      <c r="C29" s="4" t="s">
        <v>16</v>
      </c>
      <c r="D29" s="14" t="s">
        <v>22</v>
      </c>
      <c r="E29" s="20">
        <v>1</v>
      </c>
      <c r="F29" s="14">
        <v>1182.42</v>
      </c>
      <c r="G29" s="18"/>
    </row>
    <row r="30" spans="1:7" s="21" customFormat="1" x14ac:dyDescent="0.3">
      <c r="A30" s="54">
        <v>4</v>
      </c>
      <c r="B30" s="55" t="s">
        <v>14</v>
      </c>
      <c r="C30" s="60"/>
      <c r="D30" s="61"/>
      <c r="E30" s="62"/>
      <c r="F30" s="61">
        <f>SUM(F31:F37)</f>
        <v>8178.4100000000008</v>
      </c>
      <c r="G30" s="59"/>
    </row>
    <row r="31" spans="1:7" s="19" customFormat="1" ht="37.5" x14ac:dyDescent="0.25">
      <c r="A31" s="2">
        <v>1</v>
      </c>
      <c r="B31" s="3" t="s">
        <v>38</v>
      </c>
      <c r="C31" s="24" t="s">
        <v>16</v>
      </c>
      <c r="D31" s="25" t="s">
        <v>22</v>
      </c>
      <c r="E31" s="26">
        <v>1</v>
      </c>
      <c r="F31" s="25">
        <v>1182.42</v>
      </c>
      <c r="G31" s="22"/>
    </row>
    <row r="32" spans="1:7" s="19" customFormat="1" ht="37.5" x14ac:dyDescent="0.25">
      <c r="A32" s="2">
        <v>2</v>
      </c>
      <c r="B32" s="3" t="s">
        <v>83</v>
      </c>
      <c r="C32" s="24" t="s">
        <v>16</v>
      </c>
      <c r="D32" s="25" t="s">
        <v>22</v>
      </c>
      <c r="E32" s="26">
        <v>1</v>
      </c>
      <c r="F32" s="25">
        <v>1182.42</v>
      </c>
      <c r="G32" s="22"/>
    </row>
    <row r="33" spans="1:7" s="19" customFormat="1" ht="37.5" x14ac:dyDescent="0.25">
      <c r="A33" s="2">
        <v>3</v>
      </c>
      <c r="B33" s="3" t="s">
        <v>84</v>
      </c>
      <c r="C33" s="24" t="s">
        <v>16</v>
      </c>
      <c r="D33" s="25" t="s">
        <v>22</v>
      </c>
      <c r="E33" s="26">
        <v>1</v>
      </c>
      <c r="F33" s="25">
        <v>1182.42</v>
      </c>
      <c r="G33" s="22"/>
    </row>
    <row r="34" spans="1:7" s="19" customFormat="1" ht="37.5" customHeight="1" x14ac:dyDescent="0.25">
      <c r="A34" s="2">
        <v>4</v>
      </c>
      <c r="B34" s="3" t="s">
        <v>85</v>
      </c>
      <c r="C34" s="24" t="s">
        <v>16</v>
      </c>
      <c r="D34" s="25" t="s">
        <v>22</v>
      </c>
      <c r="E34" s="26">
        <v>1</v>
      </c>
      <c r="F34" s="25">
        <v>1182.42</v>
      </c>
      <c r="G34" s="22"/>
    </row>
    <row r="35" spans="1:7" s="19" customFormat="1" ht="37.5" x14ac:dyDescent="0.25">
      <c r="A35" s="2">
        <v>5</v>
      </c>
      <c r="B35" s="3" t="s">
        <v>86</v>
      </c>
      <c r="C35" s="24" t="s">
        <v>16</v>
      </c>
      <c r="D35" s="25" t="s">
        <v>22</v>
      </c>
      <c r="E35" s="26">
        <v>1</v>
      </c>
      <c r="F35" s="25">
        <v>1182.42</v>
      </c>
      <c r="G35" s="22"/>
    </row>
    <row r="36" spans="1:7" s="19" customFormat="1" ht="37.5" x14ac:dyDescent="0.25">
      <c r="A36" s="2">
        <v>6</v>
      </c>
      <c r="B36" s="3" t="s">
        <v>87</v>
      </c>
      <c r="C36" s="24" t="s">
        <v>16</v>
      </c>
      <c r="D36" s="25" t="s">
        <v>22</v>
      </c>
      <c r="E36" s="26">
        <v>1</v>
      </c>
      <c r="F36" s="25">
        <v>1182.42</v>
      </c>
      <c r="G36" s="23"/>
    </row>
    <row r="37" spans="1:7" s="19" customFormat="1" x14ac:dyDescent="0.25">
      <c r="A37" s="2">
        <v>7</v>
      </c>
      <c r="B37" s="3" t="s">
        <v>88</v>
      </c>
      <c r="C37" s="24" t="s">
        <v>16</v>
      </c>
      <c r="D37" s="25" t="s">
        <v>22</v>
      </c>
      <c r="E37" s="26">
        <v>1</v>
      </c>
      <c r="F37" s="25">
        <f>ROUND(1182.42/12*11,2)</f>
        <v>1083.8900000000001</v>
      </c>
      <c r="G37" s="5" t="s">
        <v>69</v>
      </c>
    </row>
    <row r="38" spans="1:7" s="21" customFormat="1" x14ac:dyDescent="0.3">
      <c r="A38" s="54">
        <v>5</v>
      </c>
      <c r="B38" s="55" t="s">
        <v>4</v>
      </c>
      <c r="C38" s="56"/>
      <c r="D38" s="57"/>
      <c r="E38" s="58"/>
      <c r="F38" s="57">
        <f>SUBTOTAL(9,F39:F42)</f>
        <v>4138.47</v>
      </c>
      <c r="G38" s="59"/>
    </row>
    <row r="39" spans="1:7" s="19" customFormat="1" ht="37.5" x14ac:dyDescent="0.25">
      <c r="A39" s="2">
        <v>1</v>
      </c>
      <c r="B39" s="3" t="s">
        <v>89</v>
      </c>
      <c r="C39" s="24" t="s">
        <v>16</v>
      </c>
      <c r="D39" s="25" t="s">
        <v>22</v>
      </c>
      <c r="E39" s="26">
        <v>1</v>
      </c>
      <c r="F39" s="25">
        <v>1182.42</v>
      </c>
      <c r="G39" s="22"/>
    </row>
    <row r="40" spans="1:7" s="19" customFormat="1" ht="37.5" x14ac:dyDescent="0.25">
      <c r="A40" s="2">
        <v>2</v>
      </c>
      <c r="B40" s="3" t="s">
        <v>90</v>
      </c>
      <c r="C40" s="24" t="s">
        <v>16</v>
      </c>
      <c r="D40" s="25" t="s">
        <v>22</v>
      </c>
      <c r="E40" s="26">
        <v>1</v>
      </c>
      <c r="F40" s="25">
        <v>1182.42</v>
      </c>
      <c r="G40" s="22"/>
    </row>
    <row r="41" spans="1:7" s="19" customFormat="1" ht="36" customHeight="1" x14ac:dyDescent="0.25">
      <c r="A41" s="2">
        <v>3</v>
      </c>
      <c r="B41" s="3" t="s">
        <v>91</v>
      </c>
      <c r="C41" s="24" t="s">
        <v>16</v>
      </c>
      <c r="D41" s="25" t="s">
        <v>23</v>
      </c>
      <c r="E41" s="26">
        <v>0.5</v>
      </c>
      <c r="F41" s="25">
        <v>591.21</v>
      </c>
      <c r="G41" s="18"/>
    </row>
    <row r="42" spans="1:7" s="19" customFormat="1" ht="37.5" x14ac:dyDescent="0.25">
      <c r="A42" s="2">
        <v>4</v>
      </c>
      <c r="B42" s="3" t="s">
        <v>92</v>
      </c>
      <c r="C42" s="24" t="s">
        <v>16</v>
      </c>
      <c r="D42" s="25" t="s">
        <v>22</v>
      </c>
      <c r="E42" s="26">
        <v>1</v>
      </c>
      <c r="F42" s="25">
        <v>1182.42</v>
      </c>
      <c r="G42" s="22"/>
    </row>
    <row r="43" spans="1:7" s="21" customFormat="1" x14ac:dyDescent="0.3">
      <c r="A43" s="54">
        <v>6</v>
      </c>
      <c r="B43" s="55" t="s">
        <v>5</v>
      </c>
      <c r="C43" s="56"/>
      <c r="D43" s="57"/>
      <c r="E43" s="58"/>
      <c r="F43" s="57">
        <f>SUBTOTAL(9,F44:F47)</f>
        <v>4729.68</v>
      </c>
      <c r="G43" s="59"/>
    </row>
    <row r="44" spans="1:7" s="19" customFormat="1" ht="37.5" x14ac:dyDescent="0.25">
      <c r="A44" s="2">
        <v>1</v>
      </c>
      <c r="B44" s="3" t="s">
        <v>93</v>
      </c>
      <c r="C44" s="24" t="s">
        <v>16</v>
      </c>
      <c r="D44" s="25" t="s">
        <v>22</v>
      </c>
      <c r="E44" s="26">
        <v>1</v>
      </c>
      <c r="F44" s="25">
        <v>1182.42</v>
      </c>
      <c r="G44" s="22"/>
    </row>
    <row r="45" spans="1:7" s="19" customFormat="1" ht="37.5" x14ac:dyDescent="0.25">
      <c r="A45" s="2">
        <v>2</v>
      </c>
      <c r="B45" s="3" t="s">
        <v>94</v>
      </c>
      <c r="C45" s="24" t="s">
        <v>16</v>
      </c>
      <c r="D45" s="25" t="s">
        <v>22</v>
      </c>
      <c r="E45" s="26">
        <v>1</v>
      </c>
      <c r="F45" s="25">
        <v>1182.42</v>
      </c>
      <c r="G45" s="22"/>
    </row>
    <row r="46" spans="1:7" s="19" customFormat="1" ht="37.5" x14ac:dyDescent="0.25">
      <c r="A46" s="2">
        <v>3</v>
      </c>
      <c r="B46" s="3" t="s">
        <v>95</v>
      </c>
      <c r="C46" s="24" t="s">
        <v>16</v>
      </c>
      <c r="D46" s="25" t="s">
        <v>22</v>
      </c>
      <c r="E46" s="26">
        <v>1</v>
      </c>
      <c r="F46" s="25">
        <v>1182.42</v>
      </c>
      <c r="G46" s="22"/>
    </row>
    <row r="47" spans="1:7" s="19" customFormat="1" ht="37.5" x14ac:dyDescent="0.25">
      <c r="A47" s="2">
        <v>4</v>
      </c>
      <c r="B47" s="3" t="s">
        <v>96</v>
      </c>
      <c r="C47" s="24" t="s">
        <v>16</v>
      </c>
      <c r="D47" s="25" t="s">
        <v>22</v>
      </c>
      <c r="E47" s="26">
        <v>1</v>
      </c>
      <c r="F47" s="25">
        <v>1182.42</v>
      </c>
      <c r="G47" s="22"/>
    </row>
    <row r="48" spans="1:7" s="21" customFormat="1" x14ac:dyDescent="0.3">
      <c r="A48" s="54">
        <v>7</v>
      </c>
      <c r="B48" s="55" t="s">
        <v>7</v>
      </c>
      <c r="C48" s="56"/>
      <c r="D48" s="57"/>
      <c r="E48" s="58"/>
      <c r="F48" s="57">
        <f>SUBTOTAL(9,F49:F55)</f>
        <v>7636.4600000000009</v>
      </c>
      <c r="G48" s="59"/>
    </row>
    <row r="49" spans="1:7" s="19" customFormat="1" ht="37.5" x14ac:dyDescent="0.25">
      <c r="A49" s="2">
        <v>1</v>
      </c>
      <c r="B49" s="3" t="s">
        <v>97</v>
      </c>
      <c r="C49" s="24" t="s">
        <v>15</v>
      </c>
      <c r="D49" s="25" t="s">
        <v>22</v>
      </c>
      <c r="E49" s="26">
        <v>1</v>
      </c>
      <c r="F49" s="25">
        <f>ROUND(591.21/12*11,2)</f>
        <v>541.94000000000005</v>
      </c>
      <c r="G49" s="5" t="s">
        <v>69</v>
      </c>
    </row>
    <row r="50" spans="1:7" s="19" customFormat="1" ht="37.5" x14ac:dyDescent="0.25">
      <c r="A50" s="2">
        <v>2</v>
      </c>
      <c r="B50" s="3" t="s">
        <v>98</v>
      </c>
      <c r="C50" s="24" t="s">
        <v>16</v>
      </c>
      <c r="D50" s="25" t="s">
        <v>22</v>
      </c>
      <c r="E50" s="26">
        <v>1</v>
      </c>
      <c r="F50" s="25">
        <v>1182.42</v>
      </c>
      <c r="G50" s="22"/>
    </row>
    <row r="51" spans="1:7" s="19" customFormat="1" ht="37.5" x14ac:dyDescent="0.25">
      <c r="A51" s="2">
        <v>3</v>
      </c>
      <c r="B51" s="3" t="s">
        <v>99</v>
      </c>
      <c r="C51" s="24" t="s">
        <v>16</v>
      </c>
      <c r="D51" s="25" t="s">
        <v>22</v>
      </c>
      <c r="E51" s="26">
        <v>1</v>
      </c>
      <c r="F51" s="25">
        <v>1182.42</v>
      </c>
      <c r="G51" s="22"/>
    </row>
    <row r="52" spans="1:7" s="19" customFormat="1" ht="37.5" x14ac:dyDescent="0.25">
      <c r="A52" s="2">
        <v>4</v>
      </c>
      <c r="B52" s="3" t="s">
        <v>100</v>
      </c>
      <c r="C52" s="24" t="s">
        <v>16</v>
      </c>
      <c r="D52" s="25" t="s">
        <v>22</v>
      </c>
      <c r="E52" s="26">
        <v>1</v>
      </c>
      <c r="F52" s="25">
        <v>1182.42</v>
      </c>
      <c r="G52" s="22"/>
    </row>
    <row r="53" spans="1:7" s="19" customFormat="1" ht="37.5" x14ac:dyDescent="0.25">
      <c r="A53" s="2">
        <v>5</v>
      </c>
      <c r="B53" s="3" t="s">
        <v>101</v>
      </c>
      <c r="C53" s="24" t="s">
        <v>16</v>
      </c>
      <c r="D53" s="25" t="s">
        <v>22</v>
      </c>
      <c r="E53" s="26">
        <v>1</v>
      </c>
      <c r="F53" s="25">
        <v>1182.42</v>
      </c>
      <c r="G53" s="22"/>
    </row>
    <row r="54" spans="1:7" s="19" customFormat="1" ht="37.5" x14ac:dyDescent="0.25">
      <c r="A54" s="2">
        <v>6</v>
      </c>
      <c r="B54" s="3" t="s">
        <v>102</v>
      </c>
      <c r="C54" s="24" t="s">
        <v>16</v>
      </c>
      <c r="D54" s="25" t="s">
        <v>22</v>
      </c>
      <c r="E54" s="26">
        <v>1</v>
      </c>
      <c r="F54" s="25">
        <v>1182.42</v>
      </c>
      <c r="G54" s="22"/>
    </row>
    <row r="55" spans="1:7" s="19" customFormat="1" ht="37.5" x14ac:dyDescent="0.25">
      <c r="A55" s="2">
        <v>7</v>
      </c>
      <c r="B55" s="3" t="s">
        <v>103</v>
      </c>
      <c r="C55" s="24" t="s">
        <v>16</v>
      </c>
      <c r="D55" s="25" t="s">
        <v>22</v>
      </c>
      <c r="E55" s="26">
        <v>1</v>
      </c>
      <c r="F55" s="25">
        <v>1182.42</v>
      </c>
      <c r="G55" s="22"/>
    </row>
    <row r="56" spans="1:7" s="27" customFormat="1" x14ac:dyDescent="0.3">
      <c r="A56" s="63">
        <v>8</v>
      </c>
      <c r="B56" s="64" t="s">
        <v>8</v>
      </c>
      <c r="C56" s="65"/>
      <c r="D56" s="66"/>
      <c r="E56" s="67"/>
      <c r="F56" s="66">
        <f>SUBTOTAL(9,F57:F72)</f>
        <v>13893.429999999998</v>
      </c>
      <c r="G56" s="68"/>
    </row>
    <row r="57" spans="1:7" s="34" customFormat="1" ht="37.5" x14ac:dyDescent="0.25">
      <c r="A57" s="28">
        <v>1</v>
      </c>
      <c r="B57" s="29" t="s">
        <v>104</v>
      </c>
      <c r="C57" s="31" t="s">
        <v>16</v>
      </c>
      <c r="D57" s="32" t="s">
        <v>22</v>
      </c>
      <c r="E57" s="33">
        <v>1</v>
      </c>
      <c r="F57" s="32">
        <v>1182.42</v>
      </c>
      <c r="G57" s="36"/>
    </row>
    <row r="58" spans="1:7" s="34" customFormat="1" ht="37.5" x14ac:dyDescent="0.25">
      <c r="A58" s="28">
        <v>2</v>
      </c>
      <c r="B58" s="29" t="s">
        <v>105</v>
      </c>
      <c r="C58" s="31" t="s">
        <v>16</v>
      </c>
      <c r="D58" s="32" t="s">
        <v>23</v>
      </c>
      <c r="E58" s="33">
        <v>0.5</v>
      </c>
      <c r="F58" s="32">
        <v>591.21</v>
      </c>
      <c r="G58" s="35"/>
    </row>
    <row r="59" spans="1:7" s="34" customFormat="1" ht="37.5" x14ac:dyDescent="0.25">
      <c r="A59" s="28">
        <v>3</v>
      </c>
      <c r="B59" s="29" t="s">
        <v>106</v>
      </c>
      <c r="C59" s="31" t="s">
        <v>16</v>
      </c>
      <c r="D59" s="32" t="s">
        <v>22</v>
      </c>
      <c r="E59" s="33">
        <v>1</v>
      </c>
      <c r="F59" s="32">
        <v>1182.42</v>
      </c>
      <c r="G59" s="36"/>
    </row>
    <row r="60" spans="1:7" s="34" customFormat="1" ht="37.5" x14ac:dyDescent="0.25">
      <c r="A60" s="28">
        <v>4</v>
      </c>
      <c r="B60" s="29" t="s">
        <v>107</v>
      </c>
      <c r="C60" s="31" t="s">
        <v>16</v>
      </c>
      <c r="D60" s="32" t="s">
        <v>23</v>
      </c>
      <c r="E60" s="33">
        <v>0.5</v>
      </c>
      <c r="F60" s="32">
        <v>591.21</v>
      </c>
      <c r="G60" s="35"/>
    </row>
    <row r="61" spans="1:7" s="34" customFormat="1" ht="37.5" x14ac:dyDescent="0.25">
      <c r="A61" s="28">
        <v>5</v>
      </c>
      <c r="B61" s="29" t="s">
        <v>108</v>
      </c>
      <c r="C61" s="31" t="s">
        <v>16</v>
      </c>
      <c r="D61" s="32" t="s">
        <v>22</v>
      </c>
      <c r="E61" s="33">
        <v>1</v>
      </c>
      <c r="F61" s="32">
        <v>1182.42</v>
      </c>
      <c r="G61" s="36"/>
    </row>
    <row r="62" spans="1:7" s="34" customFormat="1" ht="37.5" x14ac:dyDescent="0.25">
      <c r="A62" s="28">
        <v>6</v>
      </c>
      <c r="B62" s="29" t="s">
        <v>109</v>
      </c>
      <c r="C62" s="31" t="s">
        <v>16</v>
      </c>
      <c r="D62" s="32" t="s">
        <v>23</v>
      </c>
      <c r="E62" s="33">
        <v>0.5</v>
      </c>
      <c r="F62" s="32">
        <v>591.21</v>
      </c>
      <c r="G62" s="35"/>
    </row>
    <row r="63" spans="1:7" s="34" customFormat="1" ht="37.5" x14ac:dyDescent="0.25">
      <c r="A63" s="28">
        <v>7</v>
      </c>
      <c r="B63" s="29" t="s">
        <v>110</v>
      </c>
      <c r="C63" s="31" t="s">
        <v>16</v>
      </c>
      <c r="D63" s="32" t="s">
        <v>23</v>
      </c>
      <c r="E63" s="33">
        <v>0.5</v>
      </c>
      <c r="F63" s="32">
        <v>591.21</v>
      </c>
      <c r="G63" s="37"/>
    </row>
    <row r="64" spans="1:7" s="34" customFormat="1" ht="37.5" x14ac:dyDescent="0.25">
      <c r="A64" s="28">
        <v>8</v>
      </c>
      <c r="B64" s="29" t="s">
        <v>111</v>
      </c>
      <c r="C64" s="31" t="s">
        <v>16</v>
      </c>
      <c r="D64" s="32" t="s">
        <v>22</v>
      </c>
      <c r="E64" s="33">
        <v>1</v>
      </c>
      <c r="F64" s="32">
        <v>1182.42</v>
      </c>
      <c r="G64" s="36"/>
    </row>
    <row r="65" spans="1:7" s="34" customFormat="1" ht="37.5" x14ac:dyDescent="0.25">
      <c r="A65" s="28">
        <v>9</v>
      </c>
      <c r="B65" s="29" t="s">
        <v>112</v>
      </c>
      <c r="C65" s="31" t="s">
        <v>16</v>
      </c>
      <c r="D65" s="32" t="s">
        <v>22</v>
      </c>
      <c r="E65" s="33">
        <v>1</v>
      </c>
      <c r="F65" s="32">
        <v>1182.42</v>
      </c>
      <c r="G65" s="36"/>
    </row>
    <row r="66" spans="1:7" s="34" customFormat="1" ht="37.5" x14ac:dyDescent="0.25">
      <c r="A66" s="28">
        <v>10</v>
      </c>
      <c r="B66" s="29" t="s">
        <v>113</v>
      </c>
      <c r="C66" s="31" t="s">
        <v>16</v>
      </c>
      <c r="D66" s="32" t="s">
        <v>22</v>
      </c>
      <c r="E66" s="33">
        <v>1</v>
      </c>
      <c r="F66" s="32">
        <v>1182.42</v>
      </c>
      <c r="G66" s="36"/>
    </row>
    <row r="67" spans="1:7" s="34" customFormat="1" ht="37.5" x14ac:dyDescent="0.25">
      <c r="A67" s="28">
        <v>11</v>
      </c>
      <c r="B67" s="29" t="s">
        <v>114</v>
      </c>
      <c r="C67" s="31" t="s">
        <v>16</v>
      </c>
      <c r="D67" s="32" t="s">
        <v>23</v>
      </c>
      <c r="E67" s="33">
        <v>0.5</v>
      </c>
      <c r="F67" s="32">
        <v>591.21</v>
      </c>
      <c r="G67" s="35"/>
    </row>
    <row r="68" spans="1:7" s="34" customFormat="1" ht="36.75" customHeight="1" x14ac:dyDescent="0.25">
      <c r="A68" s="28">
        <v>12</v>
      </c>
      <c r="B68" s="29" t="s">
        <v>115</v>
      </c>
      <c r="C68" s="31" t="s">
        <v>16</v>
      </c>
      <c r="D68" s="32" t="s">
        <v>23</v>
      </c>
      <c r="E68" s="33">
        <v>0.5</v>
      </c>
      <c r="F68" s="32">
        <v>591.21</v>
      </c>
      <c r="G68" s="35"/>
    </row>
    <row r="69" spans="1:7" s="34" customFormat="1" ht="37.5" x14ac:dyDescent="0.25">
      <c r="A69" s="28">
        <v>13</v>
      </c>
      <c r="B69" s="29" t="s">
        <v>116</v>
      </c>
      <c r="C69" s="31" t="s">
        <v>16</v>
      </c>
      <c r="D69" s="32" t="s">
        <v>23</v>
      </c>
      <c r="E69" s="33">
        <v>0.5</v>
      </c>
      <c r="F69" s="32">
        <v>591.21</v>
      </c>
      <c r="G69" s="35"/>
    </row>
    <row r="70" spans="1:7" s="34" customFormat="1" ht="38.25" customHeight="1" x14ac:dyDescent="0.25">
      <c r="A70" s="28">
        <v>14</v>
      </c>
      <c r="B70" s="29" t="s">
        <v>117</v>
      </c>
      <c r="C70" s="31" t="s">
        <v>16</v>
      </c>
      <c r="D70" s="32" t="s">
        <v>22</v>
      </c>
      <c r="E70" s="33">
        <v>1</v>
      </c>
      <c r="F70" s="32">
        <v>1182.42</v>
      </c>
      <c r="G70" s="36"/>
    </row>
    <row r="71" spans="1:7" s="34" customFormat="1" ht="37.5" x14ac:dyDescent="0.25">
      <c r="A71" s="28">
        <v>15</v>
      </c>
      <c r="B71" s="29" t="s">
        <v>118</v>
      </c>
      <c r="C71" s="31" t="s">
        <v>16</v>
      </c>
      <c r="D71" s="32" t="s">
        <v>22</v>
      </c>
      <c r="E71" s="33">
        <v>1</v>
      </c>
      <c r="F71" s="32">
        <v>1182.42</v>
      </c>
      <c r="G71" s="36"/>
    </row>
    <row r="72" spans="1:7" s="34" customFormat="1" ht="37.5" x14ac:dyDescent="0.25">
      <c r="A72" s="28">
        <v>16</v>
      </c>
      <c r="B72" s="29" t="s">
        <v>119</v>
      </c>
      <c r="C72" s="31" t="s">
        <v>15</v>
      </c>
      <c r="D72" s="32" t="s">
        <v>23</v>
      </c>
      <c r="E72" s="33">
        <v>0.5</v>
      </c>
      <c r="F72" s="32">
        <v>295.60000000000002</v>
      </c>
      <c r="G72" s="35"/>
    </row>
    <row r="73" spans="1:7" s="27" customFormat="1" x14ac:dyDescent="0.3">
      <c r="A73" s="63">
        <v>9</v>
      </c>
      <c r="B73" s="64" t="s">
        <v>10</v>
      </c>
      <c r="C73" s="65"/>
      <c r="D73" s="66"/>
      <c r="E73" s="67"/>
      <c r="F73" s="66">
        <f>SUBTOTAL(9,F74:F81)</f>
        <v>8276.94</v>
      </c>
      <c r="G73" s="68"/>
    </row>
    <row r="74" spans="1:7" s="34" customFormat="1" ht="37.5" x14ac:dyDescent="0.25">
      <c r="A74" s="28">
        <v>1</v>
      </c>
      <c r="B74" s="29" t="s">
        <v>120</v>
      </c>
      <c r="C74" s="31" t="s">
        <v>16</v>
      </c>
      <c r="D74" s="32" t="s">
        <v>22</v>
      </c>
      <c r="E74" s="33">
        <v>1</v>
      </c>
      <c r="F74" s="32">
        <v>1182.42</v>
      </c>
      <c r="G74" s="36"/>
    </row>
    <row r="75" spans="1:7" s="34" customFormat="1" ht="37.5" x14ac:dyDescent="0.25">
      <c r="A75" s="28">
        <v>2</v>
      </c>
      <c r="B75" s="29" t="s">
        <v>121</v>
      </c>
      <c r="C75" s="31" t="s">
        <v>16</v>
      </c>
      <c r="D75" s="32" t="s">
        <v>23</v>
      </c>
      <c r="E75" s="33">
        <v>0.5</v>
      </c>
      <c r="F75" s="32">
        <v>591.21</v>
      </c>
      <c r="G75" s="36"/>
    </row>
    <row r="76" spans="1:7" s="34" customFormat="1" ht="37.5" x14ac:dyDescent="0.25">
      <c r="A76" s="28">
        <v>3</v>
      </c>
      <c r="B76" s="29" t="s">
        <v>39</v>
      </c>
      <c r="C76" s="31" t="s">
        <v>16</v>
      </c>
      <c r="D76" s="32" t="s">
        <v>22</v>
      </c>
      <c r="E76" s="33">
        <v>1</v>
      </c>
      <c r="F76" s="32">
        <v>1182.42</v>
      </c>
      <c r="G76" s="36"/>
    </row>
    <row r="77" spans="1:7" s="34" customFormat="1" ht="37.5" x14ac:dyDescent="0.25">
      <c r="A77" s="28">
        <v>4</v>
      </c>
      <c r="B77" s="29" t="s">
        <v>122</v>
      </c>
      <c r="C77" s="31" t="s">
        <v>16</v>
      </c>
      <c r="D77" s="32" t="s">
        <v>23</v>
      </c>
      <c r="E77" s="33">
        <v>0.5</v>
      </c>
      <c r="F77" s="32">
        <v>591.21</v>
      </c>
      <c r="G77" s="36"/>
    </row>
    <row r="78" spans="1:7" s="34" customFormat="1" ht="37.5" x14ac:dyDescent="0.25">
      <c r="A78" s="28">
        <v>5</v>
      </c>
      <c r="B78" s="29" t="s">
        <v>123</v>
      </c>
      <c r="C78" s="31" t="s">
        <v>16</v>
      </c>
      <c r="D78" s="32" t="s">
        <v>22</v>
      </c>
      <c r="E78" s="33">
        <v>1</v>
      </c>
      <c r="F78" s="32">
        <v>1182.42</v>
      </c>
      <c r="G78" s="36"/>
    </row>
    <row r="79" spans="1:7" s="34" customFormat="1" ht="37.5" x14ac:dyDescent="0.25">
      <c r="A79" s="28">
        <v>6</v>
      </c>
      <c r="B79" s="29" t="s">
        <v>40</v>
      </c>
      <c r="C79" s="31" t="s">
        <v>16</v>
      </c>
      <c r="D79" s="32" t="s">
        <v>22</v>
      </c>
      <c r="E79" s="33">
        <v>1</v>
      </c>
      <c r="F79" s="32">
        <v>1182.42</v>
      </c>
      <c r="G79" s="36"/>
    </row>
    <row r="80" spans="1:7" s="34" customFormat="1" ht="37.5" x14ac:dyDescent="0.25">
      <c r="A80" s="28">
        <v>7</v>
      </c>
      <c r="B80" s="29" t="s">
        <v>41</v>
      </c>
      <c r="C80" s="31" t="s">
        <v>16</v>
      </c>
      <c r="D80" s="32" t="s">
        <v>22</v>
      </c>
      <c r="E80" s="33">
        <v>1</v>
      </c>
      <c r="F80" s="32">
        <v>1182.42</v>
      </c>
      <c r="G80" s="38"/>
    </row>
    <row r="81" spans="1:7" s="34" customFormat="1" ht="37.5" x14ac:dyDescent="0.25">
      <c r="A81" s="28">
        <v>8</v>
      </c>
      <c r="B81" s="29" t="s">
        <v>42</v>
      </c>
      <c r="C81" s="31" t="s">
        <v>16</v>
      </c>
      <c r="D81" s="32" t="s">
        <v>22</v>
      </c>
      <c r="E81" s="33">
        <v>1</v>
      </c>
      <c r="F81" s="32">
        <v>1182.42</v>
      </c>
      <c r="G81" s="36"/>
    </row>
    <row r="82" spans="1:7" s="21" customFormat="1" x14ac:dyDescent="0.3">
      <c r="A82" s="54">
        <v>10</v>
      </c>
      <c r="B82" s="55" t="s">
        <v>12</v>
      </c>
      <c r="C82" s="56"/>
      <c r="D82" s="57"/>
      <c r="E82" s="58"/>
      <c r="F82" s="57">
        <f>SUBTOTAL(9,F83:F86)</f>
        <v>3942.55</v>
      </c>
      <c r="G82" s="59"/>
    </row>
    <row r="83" spans="1:7" s="19" customFormat="1" ht="56.25" x14ac:dyDescent="0.25">
      <c r="A83" s="2">
        <v>1</v>
      </c>
      <c r="B83" s="3" t="s">
        <v>43</v>
      </c>
      <c r="C83" s="24" t="s">
        <v>15</v>
      </c>
      <c r="D83" s="25" t="s">
        <v>23</v>
      </c>
      <c r="E83" s="26">
        <v>0.5</v>
      </c>
      <c r="F83" s="25">
        <v>295.60000000000002</v>
      </c>
      <c r="G83" s="18"/>
    </row>
    <row r="84" spans="1:7" s="19" customFormat="1" ht="56.25" x14ac:dyDescent="0.25">
      <c r="A84" s="2">
        <v>2</v>
      </c>
      <c r="B84" s="3" t="s">
        <v>26</v>
      </c>
      <c r="C84" s="24" t="s">
        <v>16</v>
      </c>
      <c r="D84" s="25" t="s">
        <v>22</v>
      </c>
      <c r="E84" s="26">
        <v>1</v>
      </c>
      <c r="F84" s="25">
        <v>1182.42</v>
      </c>
      <c r="G84" s="22"/>
    </row>
    <row r="85" spans="1:7" s="19" customFormat="1" ht="40.5" customHeight="1" x14ac:dyDescent="0.25">
      <c r="A85" s="2">
        <v>3</v>
      </c>
      <c r="B85" s="3" t="s">
        <v>124</v>
      </c>
      <c r="C85" s="24" t="s">
        <v>16</v>
      </c>
      <c r="D85" s="25" t="s">
        <v>23</v>
      </c>
      <c r="E85" s="26">
        <v>0.5</v>
      </c>
      <c r="F85" s="25">
        <v>591.21</v>
      </c>
      <c r="G85" s="23"/>
    </row>
    <row r="86" spans="1:7" s="19" customFormat="1" ht="56.25" x14ac:dyDescent="0.25">
      <c r="A86" s="2">
        <v>4</v>
      </c>
      <c r="B86" s="3" t="s">
        <v>125</v>
      </c>
      <c r="C86" s="24" t="s">
        <v>18</v>
      </c>
      <c r="D86" s="25" t="s">
        <v>22</v>
      </c>
      <c r="E86" s="26">
        <v>1</v>
      </c>
      <c r="F86" s="25">
        <v>1873.32</v>
      </c>
      <c r="G86" s="22"/>
    </row>
    <row r="87" spans="1:7" s="21" customFormat="1" x14ac:dyDescent="0.3">
      <c r="A87" s="54">
        <v>11</v>
      </c>
      <c r="B87" s="55" t="s">
        <v>13</v>
      </c>
      <c r="C87" s="56"/>
      <c r="D87" s="57"/>
      <c r="E87" s="58"/>
      <c r="F87" s="57">
        <f>SUBTOTAL(9,F88:F93)</f>
        <v>8115.3099999999995</v>
      </c>
      <c r="G87" s="59"/>
    </row>
    <row r="88" spans="1:7" s="19" customFormat="1" ht="37.5" x14ac:dyDescent="0.25">
      <c r="A88" s="2">
        <v>1</v>
      </c>
      <c r="B88" s="3" t="s">
        <v>126</v>
      </c>
      <c r="C88" s="24" t="s">
        <v>16</v>
      </c>
      <c r="D88" s="25" t="s">
        <v>23</v>
      </c>
      <c r="E88" s="26">
        <v>0.5</v>
      </c>
      <c r="F88" s="25">
        <v>591.21</v>
      </c>
      <c r="G88" s="18"/>
    </row>
    <row r="89" spans="1:7" s="19" customFormat="1" ht="37.5" x14ac:dyDescent="0.25">
      <c r="A89" s="2">
        <v>2</v>
      </c>
      <c r="B89" s="3" t="s">
        <v>127</v>
      </c>
      <c r="C89" s="24" t="s">
        <v>16</v>
      </c>
      <c r="D89" s="25" t="s">
        <v>22</v>
      </c>
      <c r="E89" s="26">
        <v>1</v>
      </c>
      <c r="F89" s="25">
        <v>1182.42</v>
      </c>
      <c r="G89" s="23"/>
    </row>
    <row r="90" spans="1:7" s="19" customFormat="1" ht="37.5" x14ac:dyDescent="0.25">
      <c r="A90" s="2">
        <v>3</v>
      </c>
      <c r="B90" s="3" t="s">
        <v>128</v>
      </c>
      <c r="C90" s="24" t="s">
        <v>18</v>
      </c>
      <c r="D90" s="25" t="s">
        <v>22</v>
      </c>
      <c r="E90" s="26">
        <v>1</v>
      </c>
      <c r="F90" s="25">
        <v>1873.32</v>
      </c>
      <c r="G90" s="22"/>
    </row>
    <row r="91" spans="1:7" s="19" customFormat="1" ht="37.5" x14ac:dyDescent="0.25">
      <c r="A91" s="2">
        <v>4</v>
      </c>
      <c r="B91" s="3" t="s">
        <v>129</v>
      </c>
      <c r="C91" s="24" t="s">
        <v>16</v>
      </c>
      <c r="D91" s="25" t="s">
        <v>22</v>
      </c>
      <c r="E91" s="26">
        <v>1</v>
      </c>
      <c r="F91" s="25">
        <v>1182.42</v>
      </c>
      <c r="G91" s="18"/>
    </row>
    <row r="92" spans="1:7" s="19" customFormat="1" ht="37.5" x14ac:dyDescent="0.25">
      <c r="A92" s="2">
        <v>5</v>
      </c>
      <c r="B92" s="3" t="s">
        <v>130</v>
      </c>
      <c r="C92" s="24" t="s">
        <v>16</v>
      </c>
      <c r="D92" s="25" t="s">
        <v>22</v>
      </c>
      <c r="E92" s="26">
        <v>1</v>
      </c>
      <c r="F92" s="25">
        <v>1182.42</v>
      </c>
      <c r="G92" s="22"/>
    </row>
    <row r="93" spans="1:7" s="19" customFormat="1" ht="37.5" x14ac:dyDescent="0.25">
      <c r="A93" s="2">
        <v>6</v>
      </c>
      <c r="B93" s="3" t="s">
        <v>131</v>
      </c>
      <c r="C93" s="24" t="s">
        <v>17</v>
      </c>
      <c r="D93" s="25" t="s">
        <v>22</v>
      </c>
      <c r="E93" s="26">
        <v>1</v>
      </c>
      <c r="F93" s="25">
        <v>2103.52</v>
      </c>
      <c r="G93" s="22"/>
    </row>
    <row r="94" spans="1:7" s="21" customFormat="1" x14ac:dyDescent="0.3">
      <c r="A94" s="54">
        <v>12</v>
      </c>
      <c r="B94" s="55" t="s">
        <v>25</v>
      </c>
      <c r="C94" s="56"/>
      <c r="D94" s="57"/>
      <c r="E94" s="58"/>
      <c r="F94" s="57">
        <f>SUBTOTAL(9,F95:F106)</f>
        <v>11232.99</v>
      </c>
      <c r="G94" s="59"/>
    </row>
    <row r="95" spans="1:7" s="19" customFormat="1" ht="37.5" x14ac:dyDescent="0.25">
      <c r="A95" s="2">
        <v>1</v>
      </c>
      <c r="B95" s="3" t="s">
        <v>132</v>
      </c>
      <c r="C95" s="24" t="s">
        <v>16</v>
      </c>
      <c r="D95" s="25" t="s">
        <v>22</v>
      </c>
      <c r="E95" s="26">
        <v>1</v>
      </c>
      <c r="F95" s="25">
        <v>1182.42</v>
      </c>
      <c r="G95" s="22"/>
    </row>
    <row r="96" spans="1:7" s="19" customFormat="1" ht="37.5" x14ac:dyDescent="0.25">
      <c r="A96" s="2">
        <v>2</v>
      </c>
      <c r="B96" s="3" t="s">
        <v>133</v>
      </c>
      <c r="C96" s="24" t="s">
        <v>16</v>
      </c>
      <c r="D96" s="25" t="s">
        <v>22</v>
      </c>
      <c r="E96" s="26">
        <v>1</v>
      </c>
      <c r="F96" s="25">
        <v>1182.42</v>
      </c>
      <c r="G96" s="22"/>
    </row>
    <row r="97" spans="1:7" s="19" customFormat="1" ht="56.25" x14ac:dyDescent="0.25">
      <c r="A97" s="2">
        <v>3</v>
      </c>
      <c r="B97" s="3" t="s">
        <v>44</v>
      </c>
      <c r="C97" s="24" t="s">
        <v>16</v>
      </c>
      <c r="D97" s="25" t="s">
        <v>22</v>
      </c>
      <c r="E97" s="26">
        <v>1</v>
      </c>
      <c r="F97" s="25">
        <v>1182.42</v>
      </c>
      <c r="G97" s="22"/>
    </row>
    <row r="98" spans="1:7" s="19" customFormat="1" ht="37.5" x14ac:dyDescent="0.25">
      <c r="A98" s="2">
        <v>4</v>
      </c>
      <c r="B98" s="3" t="s">
        <v>134</v>
      </c>
      <c r="C98" s="24" t="s">
        <v>16</v>
      </c>
      <c r="D98" s="25" t="s">
        <v>22</v>
      </c>
      <c r="E98" s="26">
        <v>1</v>
      </c>
      <c r="F98" s="25">
        <v>1182.42</v>
      </c>
      <c r="G98" s="22"/>
    </row>
    <row r="99" spans="1:7" s="19" customFormat="1" ht="37.5" x14ac:dyDescent="0.25">
      <c r="A99" s="2">
        <v>5</v>
      </c>
      <c r="B99" s="3" t="s">
        <v>45</v>
      </c>
      <c r="C99" s="24" t="s">
        <v>16</v>
      </c>
      <c r="D99" s="25" t="s">
        <v>23</v>
      </c>
      <c r="E99" s="26">
        <v>0.5</v>
      </c>
      <c r="F99" s="25">
        <v>591.21</v>
      </c>
      <c r="G99" s="22"/>
    </row>
    <row r="100" spans="1:7" s="19" customFormat="1" ht="37.5" x14ac:dyDescent="0.25">
      <c r="A100" s="2">
        <v>6</v>
      </c>
      <c r="B100" s="3" t="s">
        <v>46</v>
      </c>
      <c r="C100" s="24" t="s">
        <v>16</v>
      </c>
      <c r="D100" s="25" t="s">
        <v>22</v>
      </c>
      <c r="E100" s="26">
        <v>1</v>
      </c>
      <c r="F100" s="25">
        <v>1182.42</v>
      </c>
      <c r="G100" s="22"/>
    </row>
    <row r="101" spans="1:7" s="19" customFormat="1" ht="37.5" x14ac:dyDescent="0.25">
      <c r="A101" s="2">
        <v>7</v>
      </c>
      <c r="B101" s="3" t="s">
        <v>47</v>
      </c>
      <c r="C101" s="24" t="s">
        <v>16</v>
      </c>
      <c r="D101" s="25" t="s">
        <v>22</v>
      </c>
      <c r="E101" s="26">
        <v>1</v>
      </c>
      <c r="F101" s="25">
        <v>1182.42</v>
      </c>
      <c r="G101" s="22"/>
    </row>
    <row r="102" spans="1:7" s="19" customFormat="1" ht="36.75" customHeight="1" x14ac:dyDescent="0.25">
      <c r="A102" s="2">
        <v>8</v>
      </c>
      <c r="B102" s="3" t="s">
        <v>48</v>
      </c>
      <c r="C102" s="24" t="s">
        <v>15</v>
      </c>
      <c r="D102" s="25" t="s">
        <v>22</v>
      </c>
      <c r="E102" s="26">
        <v>1</v>
      </c>
      <c r="F102" s="25">
        <v>591.21</v>
      </c>
      <c r="G102" s="22"/>
    </row>
    <row r="103" spans="1:7" s="19" customFormat="1" ht="20.25" customHeight="1" x14ac:dyDescent="0.25">
      <c r="A103" s="2">
        <v>9</v>
      </c>
      <c r="B103" s="3" t="s">
        <v>49</v>
      </c>
      <c r="C103" s="24" t="s">
        <v>16</v>
      </c>
      <c r="D103" s="25" t="s">
        <v>23</v>
      </c>
      <c r="E103" s="26">
        <v>0.5</v>
      </c>
      <c r="F103" s="25">
        <v>591.21</v>
      </c>
      <c r="G103" s="22"/>
    </row>
    <row r="104" spans="1:7" s="19" customFormat="1" ht="37.5" x14ac:dyDescent="0.25">
      <c r="A104" s="2">
        <v>10</v>
      </c>
      <c r="B104" s="3" t="s">
        <v>50</v>
      </c>
      <c r="C104" s="24" t="s">
        <v>16</v>
      </c>
      <c r="D104" s="25" t="s">
        <v>23</v>
      </c>
      <c r="E104" s="26">
        <v>0.5</v>
      </c>
      <c r="F104" s="25">
        <v>591.21</v>
      </c>
      <c r="G104" s="22"/>
    </row>
    <row r="105" spans="1:7" s="19" customFormat="1" ht="37.5" x14ac:dyDescent="0.25">
      <c r="A105" s="2">
        <v>11</v>
      </c>
      <c r="B105" s="3" t="s">
        <v>51</v>
      </c>
      <c r="C105" s="24" t="s">
        <v>16</v>
      </c>
      <c r="D105" s="25" t="s">
        <v>23</v>
      </c>
      <c r="E105" s="26">
        <v>0.5</v>
      </c>
      <c r="F105" s="25">
        <v>591.21</v>
      </c>
      <c r="G105" s="18"/>
    </row>
    <row r="106" spans="1:7" s="19" customFormat="1" ht="37.5" x14ac:dyDescent="0.25">
      <c r="A106" s="2">
        <v>12</v>
      </c>
      <c r="B106" s="3" t="s">
        <v>135</v>
      </c>
      <c r="C106" s="24" t="s">
        <v>16</v>
      </c>
      <c r="D106" s="25" t="s">
        <v>22</v>
      </c>
      <c r="E106" s="26">
        <v>1</v>
      </c>
      <c r="F106" s="25">
        <v>1182.42</v>
      </c>
      <c r="G106" s="18"/>
    </row>
    <row r="107" spans="1:7" s="27" customFormat="1" x14ac:dyDescent="0.3">
      <c r="A107" s="54">
        <v>13</v>
      </c>
      <c r="B107" s="55" t="s">
        <v>11</v>
      </c>
      <c r="C107" s="56"/>
      <c r="D107" s="57"/>
      <c r="E107" s="58"/>
      <c r="F107" s="57">
        <f>SUM(F108:F145)</f>
        <v>32051.379999999986</v>
      </c>
      <c r="G107" s="59"/>
    </row>
    <row r="108" spans="1:7" s="34" customFormat="1" ht="37.5" x14ac:dyDescent="0.25">
      <c r="A108" s="28">
        <v>1</v>
      </c>
      <c r="B108" s="29" t="s">
        <v>136</v>
      </c>
      <c r="C108" s="30" t="s">
        <v>16</v>
      </c>
      <c r="D108" s="30" t="s">
        <v>22</v>
      </c>
      <c r="E108" s="40">
        <v>1</v>
      </c>
      <c r="F108" s="39">
        <v>1182.42</v>
      </c>
      <c r="G108" s="41"/>
    </row>
    <row r="109" spans="1:7" s="34" customFormat="1" ht="37.5" x14ac:dyDescent="0.25">
      <c r="A109" s="28">
        <v>2</v>
      </c>
      <c r="B109" s="29" t="s">
        <v>137</v>
      </c>
      <c r="C109" s="30" t="s">
        <v>15</v>
      </c>
      <c r="D109" s="30" t="s">
        <v>22</v>
      </c>
      <c r="E109" s="40">
        <v>1</v>
      </c>
      <c r="F109" s="39">
        <v>591.21</v>
      </c>
      <c r="G109" s="41"/>
    </row>
    <row r="110" spans="1:7" s="34" customFormat="1" ht="37.5" x14ac:dyDescent="0.25">
      <c r="A110" s="28">
        <v>3</v>
      </c>
      <c r="B110" s="29" t="s">
        <v>138</v>
      </c>
      <c r="C110" s="30" t="s">
        <v>16</v>
      </c>
      <c r="D110" s="30" t="s">
        <v>23</v>
      </c>
      <c r="E110" s="40">
        <v>0.5</v>
      </c>
      <c r="F110" s="39">
        <v>591.21</v>
      </c>
      <c r="G110" s="41"/>
    </row>
    <row r="111" spans="1:7" s="34" customFormat="1" ht="37.5" x14ac:dyDescent="0.25">
      <c r="A111" s="28">
        <v>4</v>
      </c>
      <c r="B111" s="29" t="s">
        <v>139</v>
      </c>
      <c r="C111" s="30" t="s">
        <v>16</v>
      </c>
      <c r="D111" s="30" t="s">
        <v>23</v>
      </c>
      <c r="E111" s="40">
        <v>0.5</v>
      </c>
      <c r="F111" s="39">
        <v>591.21</v>
      </c>
      <c r="G111" s="41"/>
    </row>
    <row r="112" spans="1:7" s="34" customFormat="1" ht="37.5" x14ac:dyDescent="0.25">
      <c r="A112" s="28">
        <v>5</v>
      </c>
      <c r="B112" s="29" t="s">
        <v>140</v>
      </c>
      <c r="C112" s="30" t="s">
        <v>16</v>
      </c>
      <c r="D112" s="30" t="s">
        <v>23</v>
      </c>
      <c r="E112" s="40">
        <v>0.5</v>
      </c>
      <c r="F112" s="39">
        <v>591.21</v>
      </c>
      <c r="G112" s="41"/>
    </row>
    <row r="113" spans="1:7" s="34" customFormat="1" ht="37.5" x14ac:dyDescent="0.25">
      <c r="A113" s="28">
        <v>6</v>
      </c>
      <c r="B113" s="29" t="s">
        <v>141</v>
      </c>
      <c r="C113" s="30" t="s">
        <v>16</v>
      </c>
      <c r="D113" s="30" t="s">
        <v>23</v>
      </c>
      <c r="E113" s="40">
        <v>0.5</v>
      </c>
      <c r="F113" s="39">
        <v>591.21</v>
      </c>
      <c r="G113" s="41"/>
    </row>
    <row r="114" spans="1:7" s="34" customFormat="1" ht="37.5" x14ac:dyDescent="0.25">
      <c r="A114" s="28">
        <v>7</v>
      </c>
      <c r="B114" s="29" t="s">
        <v>142</v>
      </c>
      <c r="C114" s="30" t="s">
        <v>16</v>
      </c>
      <c r="D114" s="30" t="s">
        <v>23</v>
      </c>
      <c r="E114" s="40">
        <v>0.5</v>
      </c>
      <c r="F114" s="39">
        <v>591.21</v>
      </c>
      <c r="G114" s="41"/>
    </row>
    <row r="115" spans="1:7" s="34" customFormat="1" ht="37.5" x14ac:dyDescent="0.25">
      <c r="A115" s="28">
        <v>8</v>
      </c>
      <c r="B115" s="29" t="s">
        <v>143</v>
      </c>
      <c r="C115" s="30" t="s">
        <v>16</v>
      </c>
      <c r="D115" s="30" t="s">
        <v>22</v>
      </c>
      <c r="E115" s="40">
        <v>1</v>
      </c>
      <c r="F115" s="39">
        <v>1182.42</v>
      </c>
      <c r="G115" s="41"/>
    </row>
    <row r="116" spans="1:7" s="34" customFormat="1" ht="37.5" x14ac:dyDescent="0.25">
      <c r="A116" s="28">
        <v>9</v>
      </c>
      <c r="B116" s="29" t="s">
        <v>144</v>
      </c>
      <c r="C116" s="30" t="s">
        <v>15</v>
      </c>
      <c r="D116" s="30" t="s">
        <v>23</v>
      </c>
      <c r="E116" s="40">
        <v>0.5</v>
      </c>
      <c r="F116" s="39">
        <v>295.60000000000002</v>
      </c>
      <c r="G116" s="41"/>
    </row>
    <row r="117" spans="1:7" s="34" customFormat="1" ht="37.5" x14ac:dyDescent="0.25">
      <c r="A117" s="28">
        <v>10</v>
      </c>
      <c r="B117" s="29" t="s">
        <v>145</v>
      </c>
      <c r="C117" s="30" t="s">
        <v>16</v>
      </c>
      <c r="D117" s="30" t="s">
        <v>22</v>
      </c>
      <c r="E117" s="40">
        <v>1</v>
      </c>
      <c r="F117" s="39">
        <v>1182.42</v>
      </c>
      <c r="G117" s="41"/>
    </row>
    <row r="118" spans="1:7" s="34" customFormat="1" ht="37.5" x14ac:dyDescent="0.25">
      <c r="A118" s="28">
        <v>11</v>
      </c>
      <c r="B118" s="29" t="s">
        <v>146</v>
      </c>
      <c r="C118" s="30" t="s">
        <v>16</v>
      </c>
      <c r="D118" s="30" t="s">
        <v>22</v>
      </c>
      <c r="E118" s="40">
        <v>1</v>
      </c>
      <c r="F118" s="39">
        <v>1182.42</v>
      </c>
      <c r="G118" s="41"/>
    </row>
    <row r="119" spans="1:7" s="34" customFormat="1" ht="37.5" x14ac:dyDescent="0.25">
      <c r="A119" s="28">
        <v>12</v>
      </c>
      <c r="B119" s="29" t="s">
        <v>147</v>
      </c>
      <c r="C119" s="30" t="s">
        <v>16</v>
      </c>
      <c r="D119" s="30" t="s">
        <v>22</v>
      </c>
      <c r="E119" s="40">
        <v>1</v>
      </c>
      <c r="F119" s="39">
        <v>1182.42</v>
      </c>
      <c r="G119" s="41"/>
    </row>
    <row r="120" spans="1:7" s="34" customFormat="1" ht="37.5" x14ac:dyDescent="0.25">
      <c r="A120" s="28">
        <v>13</v>
      </c>
      <c r="B120" s="29" t="s">
        <v>148</v>
      </c>
      <c r="C120" s="31" t="s">
        <v>16</v>
      </c>
      <c r="D120" s="32" t="s">
        <v>22</v>
      </c>
      <c r="E120" s="33">
        <v>1</v>
      </c>
      <c r="F120" s="32">
        <v>1182.42</v>
      </c>
      <c r="G120" s="42"/>
    </row>
    <row r="121" spans="1:7" s="34" customFormat="1" ht="37.5" x14ac:dyDescent="0.25">
      <c r="A121" s="28">
        <v>14</v>
      </c>
      <c r="B121" s="29" t="s">
        <v>149</v>
      </c>
      <c r="C121" s="30" t="s">
        <v>16</v>
      </c>
      <c r="D121" s="30" t="s">
        <v>22</v>
      </c>
      <c r="E121" s="40">
        <v>1</v>
      </c>
      <c r="F121" s="39">
        <v>1182.42</v>
      </c>
      <c r="G121" s="41"/>
    </row>
    <row r="122" spans="1:7" s="34" customFormat="1" ht="37.5" x14ac:dyDescent="0.25">
      <c r="A122" s="28">
        <v>15</v>
      </c>
      <c r="B122" s="29" t="s">
        <v>150</v>
      </c>
      <c r="C122" s="30" t="s">
        <v>16</v>
      </c>
      <c r="D122" s="30" t="s">
        <v>23</v>
      </c>
      <c r="E122" s="40">
        <v>0.5</v>
      </c>
      <c r="F122" s="39">
        <v>591.21</v>
      </c>
      <c r="G122" s="37"/>
    </row>
    <row r="123" spans="1:7" s="34" customFormat="1" ht="37.5" x14ac:dyDescent="0.25">
      <c r="A123" s="28">
        <v>16</v>
      </c>
      <c r="B123" s="29" t="s">
        <v>151</v>
      </c>
      <c r="C123" s="30" t="s">
        <v>16</v>
      </c>
      <c r="D123" s="30" t="s">
        <v>22</v>
      </c>
      <c r="E123" s="40">
        <v>1</v>
      </c>
      <c r="F123" s="39">
        <v>1182.42</v>
      </c>
      <c r="G123" s="23"/>
    </row>
    <row r="124" spans="1:7" s="34" customFormat="1" ht="37.5" x14ac:dyDescent="0.25">
      <c r="A124" s="28">
        <v>17</v>
      </c>
      <c r="B124" s="29" t="s">
        <v>152</v>
      </c>
      <c r="C124" s="30" t="s">
        <v>16</v>
      </c>
      <c r="D124" s="30" t="s">
        <v>23</v>
      </c>
      <c r="E124" s="40">
        <v>0.5</v>
      </c>
      <c r="F124" s="39">
        <v>591.21</v>
      </c>
      <c r="G124" s="41"/>
    </row>
    <row r="125" spans="1:7" s="34" customFormat="1" ht="37.5" x14ac:dyDescent="0.25">
      <c r="A125" s="28">
        <v>18</v>
      </c>
      <c r="B125" s="29" t="s">
        <v>153</v>
      </c>
      <c r="C125" s="30" t="s">
        <v>16</v>
      </c>
      <c r="D125" s="30" t="s">
        <v>23</v>
      </c>
      <c r="E125" s="40">
        <v>0.5</v>
      </c>
      <c r="F125" s="39">
        <v>591.21</v>
      </c>
      <c r="G125" s="41"/>
    </row>
    <row r="126" spans="1:7" s="34" customFormat="1" ht="37.5" x14ac:dyDescent="0.25">
      <c r="A126" s="28">
        <v>19</v>
      </c>
      <c r="B126" s="29" t="s">
        <v>154</v>
      </c>
      <c r="C126" s="30" t="s">
        <v>16</v>
      </c>
      <c r="D126" s="30" t="s">
        <v>23</v>
      </c>
      <c r="E126" s="40">
        <v>0.5</v>
      </c>
      <c r="F126" s="39">
        <v>591.21</v>
      </c>
      <c r="G126" s="41"/>
    </row>
    <row r="127" spans="1:7" s="34" customFormat="1" ht="37.5" x14ac:dyDescent="0.25">
      <c r="A127" s="28">
        <v>20</v>
      </c>
      <c r="B127" s="29" t="s">
        <v>155</v>
      </c>
      <c r="C127" s="30" t="s">
        <v>16</v>
      </c>
      <c r="D127" s="30" t="s">
        <v>23</v>
      </c>
      <c r="E127" s="40">
        <v>0.5</v>
      </c>
      <c r="F127" s="39">
        <v>591.21</v>
      </c>
      <c r="G127" s="41"/>
    </row>
    <row r="128" spans="1:7" s="34" customFormat="1" ht="56.25" x14ac:dyDescent="0.25">
      <c r="A128" s="28">
        <v>21</v>
      </c>
      <c r="B128" s="29" t="s">
        <v>52</v>
      </c>
      <c r="C128" s="31" t="s">
        <v>16</v>
      </c>
      <c r="D128" s="32" t="s">
        <v>22</v>
      </c>
      <c r="E128" s="33">
        <v>1</v>
      </c>
      <c r="F128" s="32">
        <v>1182.42</v>
      </c>
      <c r="G128" s="36"/>
    </row>
    <row r="129" spans="1:7" s="34" customFormat="1" ht="37.5" x14ac:dyDescent="0.25">
      <c r="A129" s="28">
        <v>22</v>
      </c>
      <c r="B129" s="29" t="s">
        <v>156</v>
      </c>
      <c r="C129" s="30" t="s">
        <v>16</v>
      </c>
      <c r="D129" s="30" t="s">
        <v>22</v>
      </c>
      <c r="E129" s="40">
        <v>1</v>
      </c>
      <c r="F129" s="39">
        <v>1182.42</v>
      </c>
      <c r="G129" s="41"/>
    </row>
    <row r="130" spans="1:7" s="34" customFormat="1" ht="37.5" x14ac:dyDescent="0.25">
      <c r="A130" s="28">
        <v>23</v>
      </c>
      <c r="B130" s="29" t="s">
        <v>157</v>
      </c>
      <c r="C130" s="30" t="s">
        <v>16</v>
      </c>
      <c r="D130" s="30" t="s">
        <v>22</v>
      </c>
      <c r="E130" s="40">
        <v>1</v>
      </c>
      <c r="F130" s="39">
        <v>1182.42</v>
      </c>
      <c r="G130" s="41"/>
    </row>
    <row r="131" spans="1:7" s="34" customFormat="1" ht="37.5" x14ac:dyDescent="0.25">
      <c r="A131" s="28">
        <v>24</v>
      </c>
      <c r="B131" s="29" t="s">
        <v>158</v>
      </c>
      <c r="C131" s="30" t="s">
        <v>16</v>
      </c>
      <c r="D131" s="30" t="s">
        <v>22</v>
      </c>
      <c r="E131" s="40">
        <v>1</v>
      </c>
      <c r="F131" s="39">
        <v>1182.42</v>
      </c>
      <c r="G131" s="41"/>
    </row>
    <row r="132" spans="1:7" s="34" customFormat="1" ht="37.5" x14ac:dyDescent="0.25">
      <c r="A132" s="28">
        <v>25</v>
      </c>
      <c r="B132" s="29" t="s">
        <v>159</v>
      </c>
      <c r="C132" s="30" t="s">
        <v>16</v>
      </c>
      <c r="D132" s="30" t="s">
        <v>23</v>
      </c>
      <c r="E132" s="40">
        <v>0.5</v>
      </c>
      <c r="F132" s="39">
        <v>591.21</v>
      </c>
      <c r="G132" s="41"/>
    </row>
    <row r="133" spans="1:7" s="34" customFormat="1" ht="37.5" x14ac:dyDescent="0.25">
      <c r="A133" s="28">
        <v>26</v>
      </c>
      <c r="B133" s="29" t="s">
        <v>160</v>
      </c>
      <c r="C133" s="30" t="s">
        <v>16</v>
      </c>
      <c r="D133" s="30" t="s">
        <v>22</v>
      </c>
      <c r="E133" s="40">
        <v>1</v>
      </c>
      <c r="F133" s="39">
        <v>1182.42</v>
      </c>
      <c r="G133" s="41"/>
    </row>
    <row r="134" spans="1:7" s="34" customFormat="1" ht="37.5" x14ac:dyDescent="0.25">
      <c r="A134" s="28">
        <v>27</v>
      </c>
      <c r="B134" s="29" t="s">
        <v>53</v>
      </c>
      <c r="C134" s="30" t="s">
        <v>15</v>
      </c>
      <c r="D134" s="30" t="s">
        <v>22</v>
      </c>
      <c r="E134" s="40">
        <v>1</v>
      </c>
      <c r="F134" s="39">
        <v>591.21</v>
      </c>
      <c r="G134" s="41"/>
    </row>
    <row r="135" spans="1:7" s="34" customFormat="1" ht="37.5" x14ac:dyDescent="0.25">
      <c r="A135" s="28">
        <v>28</v>
      </c>
      <c r="B135" s="29" t="s">
        <v>161</v>
      </c>
      <c r="C135" s="30" t="s">
        <v>15</v>
      </c>
      <c r="D135" s="30" t="s">
        <v>23</v>
      </c>
      <c r="E135" s="40">
        <v>0.5</v>
      </c>
      <c r="F135" s="39">
        <v>295.60000000000002</v>
      </c>
      <c r="G135" s="41"/>
    </row>
    <row r="136" spans="1:7" s="34" customFormat="1" ht="37.5" x14ac:dyDescent="0.25">
      <c r="A136" s="28">
        <v>29</v>
      </c>
      <c r="B136" s="29" t="s">
        <v>162</v>
      </c>
      <c r="C136" s="30" t="s">
        <v>15</v>
      </c>
      <c r="D136" s="30" t="s">
        <v>22</v>
      </c>
      <c r="E136" s="40">
        <v>1</v>
      </c>
      <c r="F136" s="39">
        <v>591.21</v>
      </c>
      <c r="G136" s="41"/>
    </row>
    <row r="137" spans="1:7" s="34" customFormat="1" ht="37.5" x14ac:dyDescent="0.25">
      <c r="A137" s="28">
        <v>30</v>
      </c>
      <c r="B137" s="29" t="s">
        <v>163</v>
      </c>
      <c r="C137" s="30" t="s">
        <v>15</v>
      </c>
      <c r="D137" s="30" t="s">
        <v>22</v>
      </c>
      <c r="E137" s="40">
        <v>1</v>
      </c>
      <c r="F137" s="39">
        <v>591.21</v>
      </c>
      <c r="G137" s="41"/>
    </row>
    <row r="138" spans="1:7" s="34" customFormat="1" ht="37.5" x14ac:dyDescent="0.25">
      <c r="A138" s="28">
        <v>31</v>
      </c>
      <c r="B138" s="29" t="s">
        <v>164</v>
      </c>
      <c r="C138" s="30" t="s">
        <v>18</v>
      </c>
      <c r="D138" s="30" t="s">
        <v>22</v>
      </c>
      <c r="E138" s="40">
        <v>1</v>
      </c>
      <c r="F138" s="39">
        <v>1873.32</v>
      </c>
      <c r="G138" s="37"/>
    </row>
    <row r="139" spans="1:7" s="34" customFormat="1" ht="37.5" x14ac:dyDescent="0.25">
      <c r="A139" s="28">
        <v>32</v>
      </c>
      <c r="B139" s="29" t="s">
        <v>165</v>
      </c>
      <c r="C139" s="30" t="s">
        <v>18</v>
      </c>
      <c r="D139" s="30" t="s">
        <v>22</v>
      </c>
      <c r="E139" s="40">
        <v>1</v>
      </c>
      <c r="F139" s="39">
        <v>1873.32</v>
      </c>
      <c r="G139" s="41"/>
    </row>
    <row r="140" spans="1:7" s="34" customFormat="1" ht="37.5" x14ac:dyDescent="0.25">
      <c r="A140" s="28">
        <v>33</v>
      </c>
      <c r="B140" s="29" t="s">
        <v>166</v>
      </c>
      <c r="C140" s="30" t="s">
        <v>18</v>
      </c>
      <c r="D140" s="30" t="s">
        <v>23</v>
      </c>
      <c r="E140" s="40">
        <v>0.5</v>
      </c>
      <c r="F140" s="39">
        <v>936.66</v>
      </c>
      <c r="G140" s="41"/>
    </row>
    <row r="141" spans="1:7" s="34" customFormat="1" ht="37.5" x14ac:dyDescent="0.25">
      <c r="A141" s="28">
        <v>34</v>
      </c>
      <c r="B141" s="29" t="s">
        <v>167</v>
      </c>
      <c r="C141" s="30" t="s">
        <v>16</v>
      </c>
      <c r="D141" s="30" t="s">
        <v>23</v>
      </c>
      <c r="E141" s="52">
        <v>0.5</v>
      </c>
      <c r="F141" s="39">
        <v>541.94000000000005</v>
      </c>
      <c r="G141" s="5" t="s">
        <v>69</v>
      </c>
    </row>
    <row r="142" spans="1:7" s="34" customFormat="1" ht="37.5" x14ac:dyDescent="0.25">
      <c r="A142" s="28">
        <v>35</v>
      </c>
      <c r="B142" s="29" t="s">
        <v>168</v>
      </c>
      <c r="C142" s="30" t="s">
        <v>16</v>
      </c>
      <c r="D142" s="30" t="s">
        <v>23</v>
      </c>
      <c r="E142" s="53">
        <v>0.5</v>
      </c>
      <c r="F142" s="39">
        <v>541.94000000000005</v>
      </c>
      <c r="G142" s="5" t="s">
        <v>69</v>
      </c>
    </row>
    <row r="143" spans="1:7" s="34" customFormat="1" ht="37.5" x14ac:dyDescent="0.25">
      <c r="A143" s="28">
        <v>36</v>
      </c>
      <c r="B143" s="29" t="s">
        <v>169</v>
      </c>
      <c r="C143" s="30" t="s">
        <v>15</v>
      </c>
      <c r="D143" s="30" t="s">
        <v>23</v>
      </c>
      <c r="E143" s="53">
        <v>0.5</v>
      </c>
      <c r="F143" s="39">
        <v>270.97000000000003</v>
      </c>
      <c r="G143" s="5" t="s">
        <v>69</v>
      </c>
    </row>
    <row r="144" spans="1:7" s="34" customFormat="1" ht="36.75" customHeight="1" x14ac:dyDescent="0.25">
      <c r="A144" s="28">
        <v>37</v>
      </c>
      <c r="B144" s="29" t="s">
        <v>170</v>
      </c>
      <c r="C144" s="30" t="s">
        <v>16</v>
      </c>
      <c r="D144" s="30" t="s">
        <v>23</v>
      </c>
      <c r="E144" s="40">
        <v>0.5</v>
      </c>
      <c r="F144" s="39">
        <v>591.21</v>
      </c>
      <c r="G144" s="41"/>
    </row>
    <row r="145" spans="1:7" s="34" customFormat="1" ht="37.5" x14ac:dyDescent="0.25">
      <c r="A145" s="28">
        <v>38</v>
      </c>
      <c r="B145" s="29" t="s">
        <v>171</v>
      </c>
      <c r="C145" s="30" t="s">
        <v>16</v>
      </c>
      <c r="D145" s="30" t="s">
        <v>23</v>
      </c>
      <c r="E145" s="40">
        <v>0.5</v>
      </c>
      <c r="F145" s="39">
        <v>591.21</v>
      </c>
      <c r="G145" s="41"/>
    </row>
    <row r="146" spans="1:7" s="27" customFormat="1" x14ac:dyDescent="0.3">
      <c r="A146" s="63">
        <v>14</v>
      </c>
      <c r="B146" s="64" t="s">
        <v>6</v>
      </c>
      <c r="C146" s="65"/>
      <c r="D146" s="66"/>
      <c r="E146" s="67"/>
      <c r="F146" s="66">
        <f>SUM(F147:F173)</f>
        <v>30385.369999999995</v>
      </c>
      <c r="G146" s="68"/>
    </row>
    <row r="147" spans="1:7" s="34" customFormat="1" ht="37.5" x14ac:dyDescent="0.25">
      <c r="A147" s="28">
        <v>1</v>
      </c>
      <c r="B147" s="29" t="s">
        <v>172</v>
      </c>
      <c r="C147" s="31" t="s">
        <v>16</v>
      </c>
      <c r="D147" s="32" t="s">
        <v>23</v>
      </c>
      <c r="E147" s="33">
        <v>0.5</v>
      </c>
      <c r="F147" s="32">
        <v>591.21</v>
      </c>
      <c r="G147" s="36"/>
    </row>
    <row r="148" spans="1:7" s="34" customFormat="1" ht="37.5" x14ac:dyDescent="0.25">
      <c r="A148" s="28">
        <v>2</v>
      </c>
      <c r="B148" s="29" t="s">
        <v>173</v>
      </c>
      <c r="C148" s="31" t="s">
        <v>15</v>
      </c>
      <c r="D148" s="32" t="s">
        <v>23</v>
      </c>
      <c r="E148" s="33">
        <v>0.5</v>
      </c>
      <c r="F148" s="32">
        <v>295.60000000000002</v>
      </c>
      <c r="G148" s="36"/>
    </row>
    <row r="149" spans="1:7" s="34" customFormat="1" ht="37.5" x14ac:dyDescent="0.25">
      <c r="A149" s="28">
        <v>3</v>
      </c>
      <c r="B149" s="29" t="s">
        <v>174</v>
      </c>
      <c r="C149" s="31" t="s">
        <v>16</v>
      </c>
      <c r="D149" s="32" t="s">
        <v>22</v>
      </c>
      <c r="E149" s="33">
        <v>1</v>
      </c>
      <c r="F149" s="32">
        <v>1182.42</v>
      </c>
      <c r="G149" s="36"/>
    </row>
    <row r="150" spans="1:7" s="34" customFormat="1" ht="37.5" x14ac:dyDescent="0.25">
      <c r="A150" s="28">
        <v>4</v>
      </c>
      <c r="B150" s="29" t="s">
        <v>175</v>
      </c>
      <c r="C150" s="31" t="s">
        <v>16</v>
      </c>
      <c r="D150" s="32" t="s">
        <v>22</v>
      </c>
      <c r="E150" s="33">
        <v>1</v>
      </c>
      <c r="F150" s="32">
        <v>1182.42</v>
      </c>
      <c r="G150" s="36"/>
    </row>
    <row r="151" spans="1:7" s="34" customFormat="1" ht="37.5" x14ac:dyDescent="0.25">
      <c r="A151" s="28">
        <v>5</v>
      </c>
      <c r="B151" s="29" t="s">
        <v>54</v>
      </c>
      <c r="C151" s="31" t="s">
        <v>16</v>
      </c>
      <c r="D151" s="32" t="s">
        <v>22</v>
      </c>
      <c r="E151" s="33">
        <v>1</v>
      </c>
      <c r="F151" s="32">
        <v>1182.42</v>
      </c>
      <c r="G151" s="36"/>
    </row>
    <row r="152" spans="1:7" s="34" customFormat="1" ht="37.5" x14ac:dyDescent="0.25">
      <c r="A152" s="28">
        <v>6</v>
      </c>
      <c r="B152" s="29" t="s">
        <v>176</v>
      </c>
      <c r="C152" s="31" t="s">
        <v>16</v>
      </c>
      <c r="D152" s="32" t="s">
        <v>22</v>
      </c>
      <c r="E152" s="33">
        <v>1</v>
      </c>
      <c r="F152" s="32">
        <v>1182.42</v>
      </c>
      <c r="G152" s="36"/>
    </row>
    <row r="153" spans="1:7" s="34" customFormat="1" ht="37.5" x14ac:dyDescent="0.25">
      <c r="A153" s="28">
        <v>7</v>
      </c>
      <c r="B153" s="29" t="s">
        <v>177</v>
      </c>
      <c r="C153" s="31" t="s">
        <v>16</v>
      </c>
      <c r="D153" s="32" t="s">
        <v>22</v>
      </c>
      <c r="E153" s="33">
        <v>1</v>
      </c>
      <c r="F153" s="32">
        <v>1182.42</v>
      </c>
      <c r="G153" s="42"/>
    </row>
    <row r="154" spans="1:7" s="34" customFormat="1" ht="37.5" x14ac:dyDescent="0.25">
      <c r="A154" s="28">
        <v>8</v>
      </c>
      <c r="B154" s="29" t="s">
        <v>178</v>
      </c>
      <c r="C154" s="31" t="s">
        <v>16</v>
      </c>
      <c r="D154" s="32" t="s">
        <v>22</v>
      </c>
      <c r="E154" s="33">
        <v>1</v>
      </c>
      <c r="F154" s="32">
        <v>1182.42</v>
      </c>
      <c r="G154" s="36"/>
    </row>
    <row r="155" spans="1:7" s="34" customFormat="1" ht="37.5" x14ac:dyDescent="0.25">
      <c r="A155" s="28">
        <v>9</v>
      </c>
      <c r="B155" s="29" t="s">
        <v>55</v>
      </c>
      <c r="C155" s="31" t="s">
        <v>16</v>
      </c>
      <c r="D155" s="32" t="s">
        <v>23</v>
      </c>
      <c r="E155" s="33">
        <v>0.5</v>
      </c>
      <c r="F155" s="32">
        <v>591.21</v>
      </c>
      <c r="G155" s="36"/>
    </row>
    <row r="156" spans="1:7" s="34" customFormat="1" ht="40.5" customHeight="1" x14ac:dyDescent="0.25">
      <c r="A156" s="28">
        <v>10</v>
      </c>
      <c r="B156" s="29" t="s">
        <v>179</v>
      </c>
      <c r="C156" s="31" t="s">
        <v>16</v>
      </c>
      <c r="D156" s="32" t="s">
        <v>22</v>
      </c>
      <c r="E156" s="33">
        <v>1</v>
      </c>
      <c r="F156" s="32">
        <v>1182.42</v>
      </c>
      <c r="G156" s="36"/>
    </row>
    <row r="157" spans="1:7" s="34" customFormat="1" ht="37.5" x14ac:dyDescent="0.25">
      <c r="A157" s="28">
        <v>11</v>
      </c>
      <c r="B157" s="29" t="s">
        <v>56</v>
      </c>
      <c r="C157" s="31" t="s">
        <v>16</v>
      </c>
      <c r="D157" s="32" t="s">
        <v>22</v>
      </c>
      <c r="E157" s="33">
        <v>1</v>
      </c>
      <c r="F157" s="32">
        <v>1182.42</v>
      </c>
      <c r="G157" s="42"/>
    </row>
    <row r="158" spans="1:7" s="34" customFormat="1" ht="37.5" x14ac:dyDescent="0.25">
      <c r="A158" s="28">
        <v>12</v>
      </c>
      <c r="B158" s="29" t="s">
        <v>57</v>
      </c>
      <c r="C158" s="31" t="s">
        <v>16</v>
      </c>
      <c r="D158" s="32" t="s">
        <v>22</v>
      </c>
      <c r="E158" s="33">
        <v>1</v>
      </c>
      <c r="F158" s="32">
        <v>1182.42</v>
      </c>
      <c r="G158" s="36"/>
    </row>
    <row r="159" spans="1:7" s="34" customFormat="1" ht="40.5" customHeight="1" x14ac:dyDescent="0.25">
      <c r="A159" s="28">
        <v>13</v>
      </c>
      <c r="B159" s="29" t="s">
        <v>58</v>
      </c>
      <c r="C159" s="31" t="s">
        <v>16</v>
      </c>
      <c r="D159" s="32" t="s">
        <v>22</v>
      </c>
      <c r="E159" s="33">
        <v>1</v>
      </c>
      <c r="F159" s="32">
        <v>1182.42</v>
      </c>
      <c r="G159" s="36"/>
    </row>
    <row r="160" spans="1:7" s="34" customFormat="1" ht="56.25" x14ac:dyDescent="0.25">
      <c r="A160" s="28">
        <v>14</v>
      </c>
      <c r="B160" s="29" t="s">
        <v>180</v>
      </c>
      <c r="C160" s="31" t="s">
        <v>16</v>
      </c>
      <c r="D160" s="32" t="s">
        <v>23</v>
      </c>
      <c r="E160" s="33">
        <v>0.5</v>
      </c>
      <c r="F160" s="32">
        <v>591.21</v>
      </c>
      <c r="G160" s="36"/>
    </row>
    <row r="161" spans="1:7" s="34" customFormat="1" ht="42.75" customHeight="1" x14ac:dyDescent="0.25">
      <c r="A161" s="28">
        <v>15</v>
      </c>
      <c r="B161" s="29" t="s">
        <v>181</v>
      </c>
      <c r="C161" s="31" t="s">
        <v>16</v>
      </c>
      <c r="D161" s="32" t="s">
        <v>22</v>
      </c>
      <c r="E161" s="33">
        <v>1</v>
      </c>
      <c r="F161" s="32">
        <v>1182.42</v>
      </c>
      <c r="G161" s="36"/>
    </row>
    <row r="162" spans="1:7" s="34" customFormat="1" ht="37.5" x14ac:dyDescent="0.25">
      <c r="A162" s="28">
        <v>16</v>
      </c>
      <c r="B162" s="29" t="s">
        <v>59</v>
      </c>
      <c r="C162" s="31" t="s">
        <v>16</v>
      </c>
      <c r="D162" s="32" t="s">
        <v>22</v>
      </c>
      <c r="E162" s="33">
        <v>1</v>
      </c>
      <c r="F162" s="32">
        <v>1182.42</v>
      </c>
      <c r="G162" s="36"/>
    </row>
    <row r="163" spans="1:7" s="34" customFormat="1" ht="37.5" x14ac:dyDescent="0.25">
      <c r="A163" s="28">
        <v>17</v>
      </c>
      <c r="B163" s="29" t="s">
        <v>182</v>
      </c>
      <c r="C163" s="31" t="s">
        <v>16</v>
      </c>
      <c r="D163" s="32" t="s">
        <v>22</v>
      </c>
      <c r="E163" s="33">
        <v>1</v>
      </c>
      <c r="F163" s="32">
        <v>1182.42</v>
      </c>
      <c r="G163" s="36"/>
    </row>
    <row r="164" spans="1:7" s="34" customFormat="1" ht="56.25" x14ac:dyDescent="0.25">
      <c r="A164" s="28">
        <v>18</v>
      </c>
      <c r="B164" s="29" t="s">
        <v>183</v>
      </c>
      <c r="C164" s="31" t="s">
        <v>16</v>
      </c>
      <c r="D164" s="32" t="s">
        <v>23</v>
      </c>
      <c r="E164" s="33">
        <v>0.5</v>
      </c>
      <c r="F164" s="32">
        <v>591.21</v>
      </c>
      <c r="G164" s="36"/>
    </row>
    <row r="165" spans="1:7" s="34" customFormat="1" ht="39.75" customHeight="1" x14ac:dyDescent="0.25">
      <c r="A165" s="28">
        <v>19</v>
      </c>
      <c r="B165" s="29" t="s">
        <v>184</v>
      </c>
      <c r="C165" s="31" t="s">
        <v>16</v>
      </c>
      <c r="D165" s="32" t="s">
        <v>22</v>
      </c>
      <c r="E165" s="33">
        <v>1</v>
      </c>
      <c r="F165" s="32">
        <v>1182.42</v>
      </c>
      <c r="G165" s="36"/>
    </row>
    <row r="166" spans="1:7" s="34" customFormat="1" ht="37.5" x14ac:dyDescent="0.25">
      <c r="A166" s="28">
        <v>20</v>
      </c>
      <c r="B166" s="29" t="s">
        <v>185</v>
      </c>
      <c r="C166" s="31" t="s">
        <v>16</v>
      </c>
      <c r="D166" s="32" t="s">
        <v>22</v>
      </c>
      <c r="E166" s="33">
        <v>1</v>
      </c>
      <c r="F166" s="32">
        <v>1182.42</v>
      </c>
      <c r="G166" s="36"/>
    </row>
    <row r="167" spans="1:7" s="34" customFormat="1" ht="37.5" x14ac:dyDescent="0.25">
      <c r="A167" s="28">
        <v>21</v>
      </c>
      <c r="B167" s="29" t="s">
        <v>186</v>
      </c>
      <c r="C167" s="31" t="s">
        <v>16</v>
      </c>
      <c r="D167" s="32" t="s">
        <v>23</v>
      </c>
      <c r="E167" s="33">
        <v>0.5</v>
      </c>
      <c r="F167" s="32">
        <v>591.21</v>
      </c>
      <c r="G167" s="42"/>
    </row>
    <row r="168" spans="1:7" s="34" customFormat="1" ht="37.5" x14ac:dyDescent="0.25">
      <c r="A168" s="28">
        <v>22</v>
      </c>
      <c r="B168" s="29" t="s">
        <v>60</v>
      </c>
      <c r="C168" s="31" t="s">
        <v>16</v>
      </c>
      <c r="D168" s="32" t="s">
        <v>22</v>
      </c>
      <c r="E168" s="33">
        <v>1</v>
      </c>
      <c r="F168" s="32">
        <v>1182.42</v>
      </c>
      <c r="G168" s="36"/>
    </row>
    <row r="169" spans="1:7" s="34" customFormat="1" ht="37.5" x14ac:dyDescent="0.25">
      <c r="A169" s="28">
        <v>23</v>
      </c>
      <c r="B169" s="29" t="s">
        <v>187</v>
      </c>
      <c r="C169" s="31" t="s">
        <v>18</v>
      </c>
      <c r="D169" s="32" t="s">
        <v>22</v>
      </c>
      <c r="E169" s="33">
        <v>1</v>
      </c>
      <c r="F169" s="32">
        <v>1873.32</v>
      </c>
      <c r="G169" s="36"/>
    </row>
    <row r="170" spans="1:7" s="44" customFormat="1" ht="56.25" x14ac:dyDescent="0.25">
      <c r="A170" s="28">
        <v>24</v>
      </c>
      <c r="B170" s="29" t="s">
        <v>188</v>
      </c>
      <c r="C170" s="31" t="s">
        <v>17</v>
      </c>
      <c r="D170" s="32" t="s">
        <v>22</v>
      </c>
      <c r="E170" s="33">
        <v>1</v>
      </c>
      <c r="F170" s="32">
        <v>2103.52</v>
      </c>
      <c r="G170" s="43"/>
    </row>
    <row r="171" spans="1:7" s="44" customFormat="1" ht="38.25" customHeight="1" x14ac:dyDescent="0.25">
      <c r="A171" s="28">
        <v>25</v>
      </c>
      <c r="B171" s="29" t="s">
        <v>189</v>
      </c>
      <c r="C171" s="31" t="s">
        <v>16</v>
      </c>
      <c r="D171" s="32" t="s">
        <v>22</v>
      </c>
      <c r="E171" s="33">
        <v>1</v>
      </c>
      <c r="F171" s="32">
        <v>1182.42</v>
      </c>
      <c r="G171" s="43"/>
    </row>
    <row r="172" spans="1:7" s="44" customFormat="1" ht="37.5" x14ac:dyDescent="0.25">
      <c r="A172" s="28">
        <v>26</v>
      </c>
      <c r="B172" s="29" t="s">
        <v>61</v>
      </c>
      <c r="C172" s="31" t="s">
        <v>16</v>
      </c>
      <c r="D172" s="32" t="s">
        <v>22</v>
      </c>
      <c r="E172" s="33">
        <v>1</v>
      </c>
      <c r="F172" s="32">
        <v>1182.42</v>
      </c>
      <c r="G172" s="45"/>
    </row>
    <row r="173" spans="1:7" s="44" customFormat="1" ht="37.5" x14ac:dyDescent="0.25">
      <c r="A173" s="28">
        <v>27</v>
      </c>
      <c r="B173" s="29" t="s">
        <v>190</v>
      </c>
      <c r="C173" s="31" t="s">
        <v>18</v>
      </c>
      <c r="D173" s="32" t="s">
        <v>22</v>
      </c>
      <c r="E173" s="33">
        <v>1</v>
      </c>
      <c r="F173" s="32">
        <v>1873.32</v>
      </c>
      <c r="G173" s="45"/>
    </row>
    <row r="174" spans="1:7" s="27" customFormat="1" x14ac:dyDescent="0.3">
      <c r="A174" s="63">
        <v>15</v>
      </c>
      <c r="B174" s="64" t="s">
        <v>0</v>
      </c>
      <c r="C174" s="65"/>
      <c r="D174" s="66"/>
      <c r="E174" s="67"/>
      <c r="F174" s="66">
        <f>SUM(F175:F197)</f>
        <v>25226.109999999993</v>
      </c>
      <c r="G174" s="68"/>
    </row>
    <row r="175" spans="1:7" s="34" customFormat="1" ht="37.5" x14ac:dyDescent="0.25">
      <c r="A175" s="28">
        <v>1</v>
      </c>
      <c r="B175" s="29" t="s">
        <v>191</v>
      </c>
      <c r="C175" s="31" t="s">
        <v>15</v>
      </c>
      <c r="D175" s="39" t="s">
        <v>22</v>
      </c>
      <c r="E175" s="40">
        <v>1</v>
      </c>
      <c r="F175" s="39">
        <v>591.21</v>
      </c>
      <c r="G175" s="36"/>
    </row>
    <row r="176" spans="1:7" s="34" customFormat="1" ht="37.5" x14ac:dyDescent="0.25">
      <c r="A176" s="28">
        <v>2</v>
      </c>
      <c r="B176" s="29" t="s">
        <v>192</v>
      </c>
      <c r="C176" s="31" t="s">
        <v>16</v>
      </c>
      <c r="D176" s="39" t="s">
        <v>22</v>
      </c>
      <c r="E176" s="40">
        <v>1</v>
      </c>
      <c r="F176" s="39">
        <v>1182.42</v>
      </c>
      <c r="G176" s="36"/>
    </row>
    <row r="177" spans="1:7" s="34" customFormat="1" ht="37.5" x14ac:dyDescent="0.25">
      <c r="A177" s="28">
        <v>3</v>
      </c>
      <c r="B177" s="29" t="s">
        <v>193</v>
      </c>
      <c r="C177" s="31" t="s">
        <v>16</v>
      </c>
      <c r="D177" s="39" t="s">
        <v>22</v>
      </c>
      <c r="E177" s="40">
        <v>1</v>
      </c>
      <c r="F177" s="39">
        <v>1182.42</v>
      </c>
      <c r="G177" s="36"/>
    </row>
    <row r="178" spans="1:7" s="34" customFormat="1" ht="37.5" x14ac:dyDescent="0.25">
      <c r="A178" s="28">
        <v>4</v>
      </c>
      <c r="B178" s="29" t="s">
        <v>194</v>
      </c>
      <c r="C178" s="31" t="s">
        <v>16</v>
      </c>
      <c r="D178" s="39" t="s">
        <v>22</v>
      </c>
      <c r="E178" s="40">
        <v>1</v>
      </c>
      <c r="F178" s="39">
        <v>1182.42</v>
      </c>
      <c r="G178" s="36"/>
    </row>
    <row r="179" spans="1:7" s="34" customFormat="1" ht="37.5" x14ac:dyDescent="0.25">
      <c r="A179" s="28">
        <v>5</v>
      </c>
      <c r="B179" s="29" t="s">
        <v>195</v>
      </c>
      <c r="C179" s="31" t="s">
        <v>16</v>
      </c>
      <c r="D179" s="39" t="s">
        <v>22</v>
      </c>
      <c r="E179" s="40">
        <v>1</v>
      </c>
      <c r="F179" s="39">
        <v>1182.42</v>
      </c>
      <c r="G179" s="42"/>
    </row>
    <row r="180" spans="1:7" s="34" customFormat="1" ht="35.25" customHeight="1" x14ac:dyDescent="0.25">
      <c r="A180" s="28">
        <v>6</v>
      </c>
      <c r="B180" s="29" t="s">
        <v>196</v>
      </c>
      <c r="C180" s="31" t="s">
        <v>16</v>
      </c>
      <c r="D180" s="39" t="s">
        <v>22</v>
      </c>
      <c r="E180" s="40">
        <v>1</v>
      </c>
      <c r="F180" s="39">
        <v>1182.42</v>
      </c>
      <c r="G180" s="42"/>
    </row>
    <row r="181" spans="1:7" s="34" customFormat="1" ht="37.5" x14ac:dyDescent="0.25">
      <c r="A181" s="28">
        <v>7</v>
      </c>
      <c r="B181" s="29" t="s">
        <v>197</v>
      </c>
      <c r="C181" s="31" t="s">
        <v>16</v>
      </c>
      <c r="D181" s="39" t="s">
        <v>22</v>
      </c>
      <c r="E181" s="40">
        <v>1</v>
      </c>
      <c r="F181" s="39">
        <v>1182.42</v>
      </c>
      <c r="G181" s="36"/>
    </row>
    <row r="182" spans="1:7" s="34" customFormat="1" ht="37.5" x14ac:dyDescent="0.25">
      <c r="A182" s="28">
        <v>8</v>
      </c>
      <c r="B182" s="29" t="s">
        <v>198</v>
      </c>
      <c r="C182" s="31" t="s">
        <v>16</v>
      </c>
      <c r="D182" s="39" t="s">
        <v>22</v>
      </c>
      <c r="E182" s="40">
        <v>1</v>
      </c>
      <c r="F182" s="39">
        <v>1182.42</v>
      </c>
      <c r="G182" s="36"/>
    </row>
    <row r="183" spans="1:7" s="34" customFormat="1" ht="37.5" x14ac:dyDescent="0.25">
      <c r="A183" s="28">
        <v>9</v>
      </c>
      <c r="B183" s="29" t="s">
        <v>199</v>
      </c>
      <c r="C183" s="31" t="s">
        <v>16</v>
      </c>
      <c r="D183" s="39" t="s">
        <v>22</v>
      </c>
      <c r="E183" s="40">
        <v>1</v>
      </c>
      <c r="F183" s="39">
        <v>1182.42</v>
      </c>
      <c r="G183" s="42"/>
    </row>
    <row r="184" spans="1:7" s="34" customFormat="1" ht="37.5" x14ac:dyDescent="0.25">
      <c r="A184" s="28">
        <v>10</v>
      </c>
      <c r="B184" s="29" t="s">
        <v>200</v>
      </c>
      <c r="C184" s="31" t="s">
        <v>16</v>
      </c>
      <c r="D184" s="39" t="s">
        <v>22</v>
      </c>
      <c r="E184" s="40">
        <v>1</v>
      </c>
      <c r="F184" s="39">
        <v>1182.42</v>
      </c>
      <c r="G184" s="36"/>
    </row>
    <row r="185" spans="1:7" s="34" customFormat="1" ht="37.5" x14ac:dyDescent="0.25">
      <c r="A185" s="28">
        <v>11</v>
      </c>
      <c r="B185" s="29" t="s">
        <v>201</v>
      </c>
      <c r="C185" s="31" t="s">
        <v>16</v>
      </c>
      <c r="D185" s="39" t="s">
        <v>22</v>
      </c>
      <c r="E185" s="40">
        <v>1</v>
      </c>
      <c r="F185" s="39">
        <v>1182.42</v>
      </c>
      <c r="G185" s="36"/>
    </row>
    <row r="186" spans="1:7" s="34" customFormat="1" ht="37.5" x14ac:dyDescent="0.25">
      <c r="A186" s="28">
        <v>12</v>
      </c>
      <c r="B186" s="29" t="s">
        <v>62</v>
      </c>
      <c r="C186" s="31" t="s">
        <v>16</v>
      </c>
      <c r="D186" s="39" t="s">
        <v>22</v>
      </c>
      <c r="E186" s="40">
        <v>1</v>
      </c>
      <c r="F186" s="39">
        <v>1182.42</v>
      </c>
      <c r="G186" s="42"/>
    </row>
    <row r="187" spans="1:7" s="34" customFormat="1" ht="37.5" x14ac:dyDescent="0.25">
      <c r="A187" s="28">
        <v>13</v>
      </c>
      <c r="B187" s="29" t="s">
        <v>202</v>
      </c>
      <c r="C187" s="31" t="s">
        <v>16</v>
      </c>
      <c r="D187" s="39" t="s">
        <v>22</v>
      </c>
      <c r="E187" s="40">
        <v>1</v>
      </c>
      <c r="F187" s="39">
        <v>1182.42</v>
      </c>
      <c r="G187" s="36"/>
    </row>
    <row r="188" spans="1:7" s="34" customFormat="1" ht="37.5" x14ac:dyDescent="0.25">
      <c r="A188" s="28">
        <v>14</v>
      </c>
      <c r="B188" s="29" t="s">
        <v>203</v>
      </c>
      <c r="C188" s="31" t="s">
        <v>16</v>
      </c>
      <c r="D188" s="39" t="s">
        <v>22</v>
      </c>
      <c r="E188" s="40">
        <v>1</v>
      </c>
      <c r="F188" s="39">
        <v>1182.42</v>
      </c>
      <c r="G188" s="36"/>
    </row>
    <row r="189" spans="1:7" s="34" customFormat="1" ht="37.5" x14ac:dyDescent="0.25">
      <c r="A189" s="28">
        <v>15</v>
      </c>
      <c r="B189" s="29" t="s">
        <v>204</v>
      </c>
      <c r="C189" s="31" t="s">
        <v>15</v>
      </c>
      <c r="D189" s="39" t="s">
        <v>23</v>
      </c>
      <c r="E189" s="40">
        <v>0.5</v>
      </c>
      <c r="F189" s="39">
        <v>295.60000000000002</v>
      </c>
      <c r="G189" s="42"/>
    </row>
    <row r="190" spans="1:7" s="34" customFormat="1" ht="37.5" x14ac:dyDescent="0.25">
      <c r="A190" s="28">
        <v>16</v>
      </c>
      <c r="B190" s="29" t="s">
        <v>205</v>
      </c>
      <c r="C190" s="31" t="s">
        <v>16</v>
      </c>
      <c r="D190" s="39" t="s">
        <v>22</v>
      </c>
      <c r="E190" s="40">
        <v>1</v>
      </c>
      <c r="F190" s="39">
        <v>1182.42</v>
      </c>
      <c r="G190" s="36"/>
    </row>
    <row r="191" spans="1:7" s="34" customFormat="1" ht="37.5" x14ac:dyDescent="0.25">
      <c r="A191" s="28">
        <v>17</v>
      </c>
      <c r="B191" s="29" t="s">
        <v>206</v>
      </c>
      <c r="C191" s="31" t="s">
        <v>16</v>
      </c>
      <c r="D191" s="39" t="s">
        <v>22</v>
      </c>
      <c r="E191" s="40">
        <v>1</v>
      </c>
      <c r="F191" s="39">
        <v>1182.42</v>
      </c>
      <c r="G191" s="36"/>
    </row>
    <row r="192" spans="1:7" s="34" customFormat="1" ht="36.75" customHeight="1" x14ac:dyDescent="0.25">
      <c r="A192" s="28">
        <v>18</v>
      </c>
      <c r="B192" s="29" t="s">
        <v>207</v>
      </c>
      <c r="C192" s="31" t="s">
        <v>16</v>
      </c>
      <c r="D192" s="39" t="s">
        <v>22</v>
      </c>
      <c r="E192" s="40">
        <v>1</v>
      </c>
      <c r="F192" s="39">
        <v>1182.42</v>
      </c>
      <c r="G192" s="36"/>
    </row>
    <row r="193" spans="1:7" s="34" customFormat="1" ht="37.5" x14ac:dyDescent="0.25">
      <c r="A193" s="28">
        <v>19</v>
      </c>
      <c r="B193" s="29" t="s">
        <v>208</v>
      </c>
      <c r="C193" s="31" t="s">
        <v>18</v>
      </c>
      <c r="D193" s="39" t="s">
        <v>22</v>
      </c>
      <c r="E193" s="40">
        <v>1</v>
      </c>
      <c r="F193" s="39">
        <v>1873.32</v>
      </c>
      <c r="G193" s="36"/>
    </row>
    <row r="194" spans="1:7" s="34" customFormat="1" ht="37.5" x14ac:dyDescent="0.25">
      <c r="A194" s="28">
        <v>20</v>
      </c>
      <c r="B194" s="29" t="s">
        <v>209</v>
      </c>
      <c r="C194" s="31" t="s">
        <v>16</v>
      </c>
      <c r="D194" s="39" t="s">
        <v>22</v>
      </c>
      <c r="E194" s="40">
        <v>1</v>
      </c>
      <c r="F194" s="39">
        <v>1182.42</v>
      </c>
      <c r="G194" s="36"/>
    </row>
    <row r="195" spans="1:7" s="34" customFormat="1" ht="37.5" x14ac:dyDescent="0.25">
      <c r="A195" s="28">
        <v>21</v>
      </c>
      <c r="B195" s="46" t="s">
        <v>210</v>
      </c>
      <c r="C195" s="31" t="s">
        <v>16</v>
      </c>
      <c r="D195" s="39" t="s">
        <v>22</v>
      </c>
      <c r="E195" s="40">
        <v>1</v>
      </c>
      <c r="F195" s="39">
        <v>1182.42</v>
      </c>
      <c r="G195" s="37"/>
    </row>
    <row r="196" spans="1:7" s="34" customFormat="1" ht="37.5" x14ac:dyDescent="0.25">
      <c r="A196" s="28">
        <v>22</v>
      </c>
      <c r="B196" s="46" t="s">
        <v>63</v>
      </c>
      <c r="C196" s="31" t="s">
        <v>16</v>
      </c>
      <c r="D196" s="39" t="s">
        <v>23</v>
      </c>
      <c r="E196" s="40">
        <v>0.5</v>
      </c>
      <c r="F196" s="39">
        <v>591.21</v>
      </c>
      <c r="G196" s="42"/>
    </row>
    <row r="197" spans="1:7" s="34" customFormat="1" ht="37.5" x14ac:dyDescent="0.25">
      <c r="A197" s="28">
        <v>23</v>
      </c>
      <c r="B197" s="46" t="s">
        <v>211</v>
      </c>
      <c r="C197" s="31" t="s">
        <v>16</v>
      </c>
      <c r="D197" s="39" t="s">
        <v>23</v>
      </c>
      <c r="E197" s="40">
        <v>0.5</v>
      </c>
      <c r="F197" s="39">
        <v>591.21</v>
      </c>
      <c r="G197" s="42"/>
    </row>
    <row r="198" spans="1:7" s="27" customFormat="1" x14ac:dyDescent="0.3">
      <c r="A198" s="63">
        <v>16</v>
      </c>
      <c r="B198" s="64" t="s">
        <v>9</v>
      </c>
      <c r="C198" s="65"/>
      <c r="D198" s="66"/>
      <c r="E198" s="67"/>
      <c r="F198" s="66">
        <f>SUM(F199:F210)</f>
        <v>9163.75</v>
      </c>
      <c r="G198" s="68"/>
    </row>
    <row r="199" spans="1:7" s="34" customFormat="1" ht="37.5" x14ac:dyDescent="0.25">
      <c r="A199" s="28">
        <v>1</v>
      </c>
      <c r="B199" s="29" t="s">
        <v>212</v>
      </c>
      <c r="C199" s="31" t="s">
        <v>16</v>
      </c>
      <c r="D199" s="32" t="s">
        <v>22</v>
      </c>
      <c r="E199" s="33">
        <v>1</v>
      </c>
      <c r="F199" s="32">
        <v>1182.42</v>
      </c>
      <c r="G199" s="36"/>
    </row>
    <row r="200" spans="1:7" s="34" customFormat="1" ht="37.5" x14ac:dyDescent="0.25">
      <c r="A200" s="28">
        <v>2</v>
      </c>
      <c r="B200" s="29" t="s">
        <v>213</v>
      </c>
      <c r="C200" s="31" t="s">
        <v>16</v>
      </c>
      <c r="D200" s="32" t="s">
        <v>23</v>
      </c>
      <c r="E200" s="33">
        <v>0.5</v>
      </c>
      <c r="F200" s="32">
        <v>591.21</v>
      </c>
      <c r="G200" s="36"/>
    </row>
    <row r="201" spans="1:7" s="34" customFormat="1" ht="37.5" x14ac:dyDescent="0.25">
      <c r="A201" s="28">
        <v>3</v>
      </c>
      <c r="B201" s="29" t="s">
        <v>214</v>
      </c>
      <c r="C201" s="31" t="s">
        <v>15</v>
      </c>
      <c r="D201" s="32" t="s">
        <v>23</v>
      </c>
      <c r="E201" s="33">
        <v>0.5</v>
      </c>
      <c r="F201" s="32">
        <v>295.60000000000002</v>
      </c>
      <c r="G201" s="36"/>
    </row>
    <row r="202" spans="1:7" s="34" customFormat="1" ht="37.5" x14ac:dyDescent="0.25">
      <c r="A202" s="28">
        <v>4</v>
      </c>
      <c r="B202" s="29" t="s">
        <v>215</v>
      </c>
      <c r="C202" s="31" t="s">
        <v>16</v>
      </c>
      <c r="D202" s="32" t="s">
        <v>22</v>
      </c>
      <c r="E202" s="33">
        <v>1</v>
      </c>
      <c r="F202" s="32">
        <v>1182.42</v>
      </c>
      <c r="G202" s="36"/>
    </row>
    <row r="203" spans="1:7" s="34" customFormat="1" ht="37.5" x14ac:dyDescent="0.25">
      <c r="A203" s="28">
        <v>5</v>
      </c>
      <c r="B203" s="29" t="s">
        <v>216</v>
      </c>
      <c r="C203" s="31" t="s">
        <v>16</v>
      </c>
      <c r="D203" s="32" t="s">
        <v>22</v>
      </c>
      <c r="E203" s="33">
        <v>1</v>
      </c>
      <c r="F203" s="32">
        <v>1182.42</v>
      </c>
      <c r="G203" s="36"/>
    </row>
    <row r="204" spans="1:7" ht="56.25" x14ac:dyDescent="0.25">
      <c r="A204" s="28">
        <v>6</v>
      </c>
      <c r="B204" s="29" t="s">
        <v>64</v>
      </c>
      <c r="C204" s="31" t="s">
        <v>16</v>
      </c>
      <c r="D204" s="32" t="s">
        <v>23</v>
      </c>
      <c r="E204" s="33">
        <v>0.5</v>
      </c>
      <c r="F204" s="32">
        <v>591.21</v>
      </c>
      <c r="G204" s="35"/>
    </row>
    <row r="205" spans="1:7" s="34" customFormat="1" ht="40.5" customHeight="1" x14ac:dyDescent="0.25">
      <c r="A205" s="28">
        <v>7</v>
      </c>
      <c r="B205" s="29" t="s">
        <v>217</v>
      </c>
      <c r="C205" s="31" t="s">
        <v>16</v>
      </c>
      <c r="D205" s="32" t="s">
        <v>22</v>
      </c>
      <c r="E205" s="33">
        <v>1</v>
      </c>
      <c r="F205" s="32">
        <v>1182.42</v>
      </c>
      <c r="G205" s="36"/>
    </row>
    <row r="206" spans="1:7" s="34" customFormat="1" ht="37.5" x14ac:dyDescent="0.25">
      <c r="A206" s="28">
        <v>8</v>
      </c>
      <c r="B206" s="29" t="s">
        <v>218</v>
      </c>
      <c r="C206" s="31" t="s">
        <v>16</v>
      </c>
      <c r="D206" s="32" t="s">
        <v>22</v>
      </c>
      <c r="E206" s="33">
        <v>1</v>
      </c>
      <c r="F206" s="32">
        <v>1182.42</v>
      </c>
      <c r="G206" s="37"/>
    </row>
    <row r="207" spans="1:7" s="48" customFormat="1" ht="37.5" x14ac:dyDescent="0.25">
      <c r="A207" s="28">
        <v>9</v>
      </c>
      <c r="B207" s="29" t="s">
        <v>219</v>
      </c>
      <c r="C207" s="31" t="s">
        <v>15</v>
      </c>
      <c r="D207" s="32" t="s">
        <v>23</v>
      </c>
      <c r="E207" s="33">
        <v>0.5</v>
      </c>
      <c r="F207" s="32">
        <v>295.60000000000002</v>
      </c>
      <c r="G207" s="47"/>
    </row>
    <row r="208" spans="1:7" s="44" customFormat="1" ht="37.5" x14ac:dyDescent="0.25">
      <c r="A208" s="28">
        <v>10</v>
      </c>
      <c r="B208" s="49" t="s">
        <v>65</v>
      </c>
      <c r="C208" s="31" t="s">
        <v>16</v>
      </c>
      <c r="D208" s="32" t="s">
        <v>23</v>
      </c>
      <c r="E208" s="33">
        <v>0.5</v>
      </c>
      <c r="F208" s="32">
        <f>ROUND(591.21/12*9,2)</f>
        <v>443.41</v>
      </c>
      <c r="G208" s="5" t="s">
        <v>70</v>
      </c>
    </row>
    <row r="209" spans="1:9" s="44" customFormat="1" ht="37.5" x14ac:dyDescent="0.25">
      <c r="A209" s="28">
        <v>11</v>
      </c>
      <c r="B209" s="49" t="s">
        <v>220</v>
      </c>
      <c r="C209" s="31" t="s">
        <v>16</v>
      </c>
      <c r="D209" s="32" t="s">
        <v>23</v>
      </c>
      <c r="E209" s="33">
        <v>0.5</v>
      </c>
      <c r="F209" s="32">
        <f>ROUND(591.21/12*9,2)</f>
        <v>443.41</v>
      </c>
      <c r="G209" s="5" t="s">
        <v>70</v>
      </c>
    </row>
    <row r="210" spans="1:9" s="44" customFormat="1" ht="37.5" x14ac:dyDescent="0.25">
      <c r="A210" s="28">
        <v>12</v>
      </c>
      <c r="B210" s="49" t="s">
        <v>221</v>
      </c>
      <c r="C210" s="31" t="s">
        <v>16</v>
      </c>
      <c r="D210" s="32" t="s">
        <v>23</v>
      </c>
      <c r="E210" s="33">
        <v>0.5</v>
      </c>
      <c r="F210" s="32">
        <v>591.21</v>
      </c>
      <c r="G210" s="45"/>
      <c r="I210" s="50"/>
    </row>
    <row r="211" spans="1:9" s="27" customFormat="1" x14ac:dyDescent="0.3">
      <c r="A211" s="63">
        <f>A17+A22+A29+A37+A42+A47+A55+A72+A81+A86+A93+A106+A145+A173+A197+A210</f>
        <v>186</v>
      </c>
      <c r="B211" s="69" t="s">
        <v>66</v>
      </c>
      <c r="C211" s="65"/>
      <c r="D211" s="66"/>
      <c r="E211" s="67"/>
      <c r="F211" s="66">
        <f>F9+F18+F23+F30+F38+F43+F48+F56+F73+F82+F87+F94+F107+F146+F174+F198</f>
        <v>185298.36</v>
      </c>
      <c r="G211" s="70"/>
    </row>
    <row r="213" spans="1:9" x14ac:dyDescent="0.3">
      <c r="G213" s="51"/>
    </row>
    <row r="214" spans="1:9" x14ac:dyDescent="0.3">
      <c r="G214" s="51"/>
    </row>
  </sheetData>
  <mergeCells count="1">
    <mergeCell ref="A5:G5"/>
  </mergeCells>
  <pageMargins left="0.11811023622047245" right="0.11811023622047245" top="0.35433070866141736" bottom="0.15748031496062992" header="0.31496062992125984" footer="0.31496062992125984"/>
  <pageSetup paperSize="9" scale="78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 год</vt:lpstr>
      <vt:lpstr>'на 2023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2022-12-26T09:19:13Z</cp:lastPrinted>
  <dcterms:created xsi:type="dcterms:W3CDTF">2020-10-14T09:05:56Z</dcterms:created>
  <dcterms:modified xsi:type="dcterms:W3CDTF">2022-12-26T09:19:14Z</dcterms:modified>
</cp:coreProperties>
</file>