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0" windowWidth="19320" windowHeight="11460"/>
  </bookViews>
  <sheets>
    <sheet name="Свод" sheetId="1" r:id="rId1"/>
  </sheets>
  <definedNames>
    <definedName name="_xlnm.Print_Titles" localSheetId="0">Свод!$7:$9</definedName>
    <definedName name="_xlnm.Print_Area" localSheetId="0">Свод!$A$1:$J$72</definedName>
  </definedNames>
  <calcPr calcId="145621"/>
</workbook>
</file>

<file path=xl/calcChain.xml><?xml version="1.0" encoding="utf-8"?>
<calcChain xmlns="http://schemas.openxmlformats.org/spreadsheetml/2006/main">
  <c r="F25" i="1" l="1"/>
  <c r="F43" i="1" l="1"/>
  <c r="J43" i="1"/>
  <c r="J70" i="1" s="1"/>
  <c r="F46" i="1"/>
  <c r="F14" i="1"/>
  <c r="F34" i="1"/>
  <c r="F24" i="1"/>
  <c r="F71" i="1"/>
  <c r="F68" i="1"/>
  <c r="F66" i="1"/>
  <c r="F67" i="1"/>
  <c r="F69" i="1"/>
  <c r="F65" i="1"/>
  <c r="H70" i="1"/>
  <c r="I70" i="1"/>
  <c r="G70" i="1"/>
  <c r="D70" i="1"/>
  <c r="D72" i="1" s="1"/>
  <c r="E70" i="1"/>
  <c r="C70" i="1"/>
  <c r="C71" i="1"/>
  <c r="F11" i="1"/>
  <c r="F13" i="1"/>
  <c r="F29" i="1"/>
  <c r="F47" i="1"/>
  <c r="F12" i="1"/>
  <c r="F60" i="1"/>
  <c r="F49" i="1"/>
  <c r="F30" i="1"/>
  <c r="F31" i="1"/>
  <c r="F32" i="1"/>
  <c r="F52" i="1"/>
  <c r="F38" i="1"/>
  <c r="F35" i="1"/>
  <c r="F15" i="1"/>
  <c r="F16" i="1"/>
  <c r="F17" i="1"/>
  <c r="F18" i="1"/>
  <c r="F19" i="1"/>
  <c r="F20" i="1"/>
  <c r="F21" i="1"/>
  <c r="F22" i="1"/>
  <c r="F61" i="1"/>
  <c r="F23" i="1"/>
  <c r="F26" i="1"/>
  <c r="F27" i="1"/>
  <c r="F58" i="1"/>
  <c r="F36" i="1"/>
  <c r="F28" i="1"/>
  <c r="F37" i="1"/>
  <c r="F39" i="1"/>
  <c r="F40" i="1"/>
  <c r="F48" i="1"/>
  <c r="F50" i="1"/>
  <c r="F54" i="1"/>
  <c r="F57" i="1"/>
  <c r="F41" i="1"/>
  <c r="F55" i="1"/>
  <c r="F42" i="1"/>
  <c r="F44" i="1"/>
  <c r="F51" i="1"/>
  <c r="F53" i="1"/>
  <c r="F56" i="1"/>
  <c r="F59" i="1"/>
  <c r="F33" i="1"/>
  <c r="F64" i="1"/>
  <c r="F63" i="1"/>
  <c r="F62" i="1"/>
  <c r="F10" i="1"/>
  <c r="C72" i="1" l="1"/>
  <c r="F70" i="1"/>
  <c r="I72" i="1"/>
  <c r="H72" i="1"/>
  <c r="G72" i="1"/>
  <c r="J72" i="1"/>
  <c r="F72" i="1" l="1"/>
  <c r="E72" i="1" l="1"/>
</calcChain>
</file>

<file path=xl/sharedStrings.xml><?xml version="1.0" encoding="utf-8"?>
<sst xmlns="http://schemas.openxmlformats.org/spreadsheetml/2006/main" count="79" uniqueCount="79">
  <si>
    <t>ГОБУЗ Солецкая ЦРБ</t>
  </si>
  <si>
    <t>ГОБУЗ Старорусская ЦРБ</t>
  </si>
  <si>
    <t>ООО "Диамант"</t>
  </si>
  <si>
    <t>ГОБУЗ Шимская ЦРБ</t>
  </si>
  <si>
    <t>Дневной стационар</t>
  </si>
  <si>
    <t>Скорая помощь</t>
  </si>
  <si>
    <t>ГОБУЗ Валдайская ЦРБ</t>
  </si>
  <si>
    <t>Итого распределить между СМО</t>
  </si>
  <si>
    <t>Посещения с профилактическими и иными целями</t>
  </si>
  <si>
    <t>Обращения по заболеванию</t>
  </si>
  <si>
    <t>к протоколу заседания Комиссии</t>
  </si>
  <si>
    <t>Медицинские организации за пределами территории страхования</t>
  </si>
  <si>
    <t>Итого по нормативу</t>
  </si>
  <si>
    <t>Приложение № 1</t>
  </si>
  <si>
    <t>Всего</t>
  </si>
  <si>
    <t>ГОБУЗ "НОКБ"</t>
  </si>
  <si>
    <t>ГОБУЗ "ОДКБ"</t>
  </si>
  <si>
    <t>ГОБУЗ "ЦГКБ"</t>
  </si>
  <si>
    <t>ГОБУЗ "ОКРД"</t>
  </si>
  <si>
    <t>АНО "Стоматологическая поликлиника г. Боровичи"</t>
  </si>
  <si>
    <t>ГОБУЗ "Боровичская ЦРБ"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</si>
  <si>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</si>
  <si>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</si>
  <si>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</si>
  <si>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</si>
  <si>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</si>
  <si>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</si>
  <si>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</si>
  <si>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ОАУЗ "Поддорская ЦРБ"</t>
  </si>
  <si>
    <t>ГОБУЗ "Чудовская ЦРБ"</t>
  </si>
  <si>
    <t>ГОБУЗ "ОКОД"</t>
  </si>
  <si>
    <t>ГОБУЗ "КГВВ"</t>
  </si>
  <si>
    <t>ГОБУЗ "НОИБ"</t>
  </si>
  <si>
    <t>ОАУЗ "НОКВД"</t>
  </si>
  <si>
    <t>ФКУЗ "МСЧ МВД России по Новгородской области"</t>
  </si>
  <si>
    <t>ГОБУЗ "Маловишерская стоматологическая поликлиника"</t>
  </si>
  <si>
    <t>ГОБУЗ "Боровичский ЦОВ(С)П"</t>
  </si>
  <si>
    <t>ООО "Поликлиника Волна"</t>
  </si>
  <si>
    <t>ООО "Медицинский центр "Акрон"</t>
  </si>
  <si>
    <t>ООО "МЦ "Альтернатива"</t>
  </si>
  <si>
    <t>ГОБУЗ "НССМП"</t>
  </si>
  <si>
    <t>ГОБУЗ "БССМП"</t>
  </si>
  <si>
    <t>ГОБУЗ "СССМП"</t>
  </si>
  <si>
    <t>ООО "ЦИЭР "Эмбрилайф"</t>
  </si>
  <si>
    <t>ООО "ПМК-МЦ"</t>
  </si>
  <si>
    <t>ОАУЗ "КЦМР"</t>
  </si>
  <si>
    <t>ООО "Ай-Клиник СЗ"</t>
  </si>
  <si>
    <t>ООО "Дантист"</t>
  </si>
  <si>
    <t>Реестровый №</t>
  </si>
  <si>
    <t>Наименование МО</t>
  </si>
  <si>
    <t>СМП</t>
  </si>
  <si>
    <t>ВМП</t>
  </si>
  <si>
    <t>Круглосуточный стационар</t>
  </si>
  <si>
    <t>Неотложная медицинская помощь</t>
  </si>
  <si>
    <t>АО "БКО"</t>
  </si>
  <si>
    <t>в том числе</t>
  </si>
  <si>
    <t xml:space="preserve">ГОБУЗ "НЦРБ" </t>
  </si>
  <si>
    <t>ОАО "123 АРЗ"</t>
  </si>
  <si>
    <t>АО "Северо-западный центр доказательной медицины"</t>
  </si>
  <si>
    <t>ООО "Поликлиника "Полимедика Новгород Великий"</t>
  </si>
  <si>
    <t>ФГБОУ ВО "НовГУ"</t>
  </si>
  <si>
    <t>ООО "Стоматологическая клиника "Знаменка"</t>
  </si>
  <si>
    <t>ОАУЗ "Новгородский врачебно-физкультурный диспансер"</t>
  </si>
  <si>
    <t>ЗАО "МЦРМ"</t>
  </si>
  <si>
    <t>ООО "ЦЕНТР ЭКО"</t>
  </si>
  <si>
    <t>ООО "ЛДЦ "Эврика"</t>
  </si>
  <si>
    <t>МУП "Стоматологическая поликлиника" Старорусского муниципального района"</t>
  </si>
  <si>
    <t>ЧУЗ "КБ "РЖД-Медицина"                       г. С-Петербург"</t>
  </si>
  <si>
    <t>от 19.01.2021 № 1</t>
  </si>
  <si>
    <t>Распределение объемов медицинской помощи на 2021 год, установленных Комиссией по разработке территориальной программы обязательного медицинского страхования</t>
  </si>
  <si>
    <t>ФГБУ СЗОНКЦ им. Л.Г. Соколова ФМБА России</t>
  </si>
  <si>
    <t>ООО "МЦ "ДОКТОР+"</t>
  </si>
  <si>
    <t>ФГБОУ ВО СПбГПМУ</t>
  </si>
  <si>
    <t>ЧУЗ "Больница "РЖД-Медицина" города Волхов"</t>
  </si>
  <si>
    <t>ООО "Ядерные медицинские технологии"</t>
  </si>
  <si>
    <t>ООО "Поликлиника "Диамед"</t>
  </si>
  <si>
    <t>Нефросовет</t>
  </si>
  <si>
    <t>ГОБУЗ "НЦОЗ и МП"</t>
  </si>
  <si>
    <t>ОАУЗ "Хвойнинская ЦРБ"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</si>
</sst>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,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165" fontId="2" fillId="0" borderId="1" xfId="5" applyNumberFormat="1" applyFont="1" applyFill="1" applyBorder="1" applyAlignment="1">
      <alignment horizontal="center" wrapText="1"/>
    </xf>
    <xf numFmtId="165" fontId="2" fillId="0" borderId="1" xfId="5" applyNumberFormat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66" fontId="6" fillId="2" borderId="1" xfId="5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>
      <alignment horizontal="center"/>
    </xf>
    <xf numFmtId="166" fontId="6" fillId="0" borderId="1" xfId="5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2 3" xfId="2"/>
    <cellStyle name="Обычный 2 3 2 2" xfId="4"/>
    <cellStyle name="Обычный 2 3 3" xfId="3"/>
    <cellStyle name="Обычный 5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0"/>
  <sheetViews>
    <sheetView tabSelected="1" zoomScaleNormal="100" workbookViewId="0">
      <pane ySplit="9" topLeftCell="A10" activePane="bottomLeft" state="frozen"/>
      <selection pane="bottomLeft" activeCell="D21" sqref="D21"/>
    </sheetView>
  </sheetViews>
  <sheetFormatPr defaultRowHeight="15" x14ac:dyDescent="0.25"/>
  <cols>
    <col min="1" max="1" width="9.140625" style="3"/>
    <col min="2" max="2" width="35" style="4" customWidth="1"/>
    <col min="3" max="3" width="15" style="3" customWidth="1"/>
    <col min="4" max="4" width="14" style="3" customWidth="1"/>
    <col min="5" max="6" width="13" style="3" customWidth="1"/>
    <col min="7" max="7" width="16" style="3" customWidth="1"/>
    <col min="8" max="8" width="10.42578125" style="3" customWidth="1"/>
    <col min="9" max="9" width="11" style="3" customWidth="1"/>
    <col min="10" max="10" width="12.42578125" style="3" customWidth="1"/>
    <col min="11" max="12" width="9.140625" style="3" customWidth="1"/>
    <col min="13" max="13" width="9.140625" style="3"/>
    <col min="14" max="14" width="12.28515625" style="3" customWidth="1"/>
    <col min="15" max="19" width="9.140625" style="3"/>
    <col min="20" max="16384" width="9.140625" style="5"/>
  </cols>
  <sheetData>
    <row r="1" spans="1:10" x14ac:dyDescent="0.25">
      <c r="J1" s="7" t="s">
        <v>13</v>
      </c>
    </row>
    <row r="2" spans="1:10" x14ac:dyDescent="0.25">
      <c r="J2" s="7" t="s">
        <v>10</v>
      </c>
    </row>
    <row r="3" spans="1:10" x14ac:dyDescent="0.25">
      <c r="J3" s="7" t="s">
        <v>68</v>
      </c>
    </row>
    <row r="5" spans="1:10" ht="24.75" customHeight="1" x14ac:dyDescent="0.25">
      <c r="A5" s="17" t="s">
        <v>69</v>
      </c>
      <c r="B5" s="17"/>
      <c r="C5" s="17"/>
      <c r="D5" s="17"/>
      <c r="E5" s="17"/>
      <c r="F5" s="17"/>
      <c r="G5" s="17"/>
      <c r="H5" s="17"/>
      <c r="I5" s="17"/>
      <c r="J5" s="17"/>
    </row>
    <row r="7" spans="1:10" ht="31.5" customHeight="1" x14ac:dyDescent="0.25">
      <c r="A7" s="18" t="s">
        <v>48</v>
      </c>
      <c r="B7" s="24" t="s">
        <v>49</v>
      </c>
      <c r="C7" s="18" t="s">
        <v>8</v>
      </c>
      <c r="D7" s="18" t="s">
        <v>9</v>
      </c>
      <c r="E7" s="18" t="s">
        <v>53</v>
      </c>
      <c r="F7" s="21" t="s">
        <v>52</v>
      </c>
      <c r="G7" s="22"/>
      <c r="H7" s="23"/>
      <c r="I7" s="18" t="s">
        <v>4</v>
      </c>
      <c r="J7" s="18" t="s">
        <v>5</v>
      </c>
    </row>
    <row r="8" spans="1:10" ht="16.5" customHeight="1" x14ac:dyDescent="0.25">
      <c r="A8" s="19"/>
      <c r="B8" s="25"/>
      <c r="C8" s="19"/>
      <c r="D8" s="19"/>
      <c r="E8" s="19"/>
      <c r="F8" s="21" t="s">
        <v>55</v>
      </c>
      <c r="G8" s="22"/>
      <c r="H8" s="23"/>
      <c r="I8" s="19"/>
      <c r="J8" s="19"/>
    </row>
    <row r="9" spans="1:10" ht="43.5" customHeight="1" x14ac:dyDescent="0.25">
      <c r="A9" s="20"/>
      <c r="B9" s="26"/>
      <c r="C9" s="20"/>
      <c r="D9" s="20"/>
      <c r="E9" s="20"/>
      <c r="F9" s="16" t="s">
        <v>14</v>
      </c>
      <c r="G9" s="10" t="s">
        <v>50</v>
      </c>
      <c r="H9" s="10" t="s">
        <v>51</v>
      </c>
      <c r="I9" s="20"/>
      <c r="J9" s="20"/>
    </row>
    <row r="10" spans="1:10" ht="15.75" x14ac:dyDescent="0.25">
      <c r="A10" s="11">
        <v>1</v>
      </c>
      <c r="B10" s="12" t="s">
        <v>15</v>
      </c>
      <c r="C10" s="2">
        <v>54209</v>
      </c>
      <c r="D10" s="2">
        <v>0</v>
      </c>
      <c r="E10" s="2">
        <v>17575</v>
      </c>
      <c r="F10" s="2">
        <f>+G10+H10</f>
        <v>19392</v>
      </c>
      <c r="G10" s="2">
        <v>17082</v>
      </c>
      <c r="H10" s="2">
        <v>2310</v>
      </c>
      <c r="I10" s="2">
        <v>2238</v>
      </c>
      <c r="J10" s="2">
        <v>0</v>
      </c>
    </row>
    <row r="11" spans="1:10" ht="15.75" x14ac:dyDescent="0.25">
      <c r="A11" s="11">
        <v>2</v>
      </c>
      <c r="B11" s="12" t="s">
        <v>16</v>
      </c>
      <c r="C11" s="2">
        <v>12166</v>
      </c>
      <c r="D11" s="2">
        <v>2180</v>
      </c>
      <c r="E11" s="2">
        <v>8819</v>
      </c>
      <c r="F11" s="2">
        <f t="shared" ref="F11:F71" si="0">+G11+H11</f>
        <v>7642</v>
      </c>
      <c r="G11" s="2">
        <v>7442</v>
      </c>
      <c r="H11" s="2">
        <v>200</v>
      </c>
      <c r="I11" s="2">
        <v>450</v>
      </c>
      <c r="J11" s="2">
        <v>0</v>
      </c>
    </row>
    <row r="12" spans="1:10" ht="15.75" x14ac:dyDescent="0.25">
      <c r="A12" s="11">
        <v>11</v>
      </c>
      <c r="B12" s="12" t="s">
        <v>17</v>
      </c>
      <c r="C12" s="2">
        <v>380169</v>
      </c>
      <c r="D12" s="2">
        <v>238443</v>
      </c>
      <c r="E12" s="1">
        <v>105949</v>
      </c>
      <c r="F12" s="2">
        <f>+G12+H12</f>
        <v>17482</v>
      </c>
      <c r="G12" s="2">
        <v>17432</v>
      </c>
      <c r="H12" s="2">
        <v>50</v>
      </c>
      <c r="I12" s="2">
        <v>2782</v>
      </c>
      <c r="J12" s="2">
        <v>0</v>
      </c>
    </row>
    <row r="13" spans="1:10" ht="15.75" x14ac:dyDescent="0.25">
      <c r="A13" s="11">
        <v>17</v>
      </c>
      <c r="B13" s="12" t="s">
        <v>18</v>
      </c>
      <c r="C13" s="2">
        <v>45607</v>
      </c>
      <c r="D13" s="2">
        <v>19500</v>
      </c>
      <c r="E13" s="2">
        <v>0</v>
      </c>
      <c r="F13" s="2">
        <f t="shared" si="0"/>
        <v>9420</v>
      </c>
      <c r="G13" s="2">
        <v>9370</v>
      </c>
      <c r="H13" s="2">
        <v>50</v>
      </c>
      <c r="I13" s="2">
        <v>250</v>
      </c>
      <c r="J13" s="2">
        <v>0</v>
      </c>
    </row>
    <row r="14" spans="1:10" ht="31.5" x14ac:dyDescent="0.25">
      <c r="A14" s="11">
        <v>19</v>
      </c>
      <c r="B14" s="12" t="s">
        <v>19</v>
      </c>
      <c r="C14" s="2">
        <v>14400</v>
      </c>
      <c r="D14" s="2">
        <v>1500</v>
      </c>
      <c r="E14" s="2">
        <v>0</v>
      </c>
      <c r="F14" s="2">
        <f>+G14+H14</f>
        <v>0</v>
      </c>
      <c r="G14" s="2">
        <v>0</v>
      </c>
      <c r="H14" s="2">
        <v>0</v>
      </c>
      <c r="I14" s="2">
        <v>0</v>
      </c>
      <c r="J14" s="2">
        <v>0</v>
      </c>
    </row>
    <row r="15" spans="1:10" ht="15.75" x14ac:dyDescent="0.25">
      <c r="A15" s="11">
        <v>21</v>
      </c>
      <c r="B15" s="12" t="s">
        <v>6</v>
      </c>
      <c r="C15" s="2">
        <v>45688</v>
      </c>
      <c r="D15" s="2">
        <v>14657</v>
      </c>
      <c r="E15" s="2">
        <v>1908</v>
      </c>
      <c r="F15" s="2">
        <f t="shared" si="0"/>
        <v>1862</v>
      </c>
      <c r="G15" s="2">
        <v>1862</v>
      </c>
      <c r="H15" s="2">
        <v>0</v>
      </c>
      <c r="I15" s="2">
        <v>1198</v>
      </c>
      <c r="J15" s="2">
        <v>0</v>
      </c>
    </row>
    <row r="16" spans="1:10" ht="15.75" x14ac:dyDescent="0.25">
      <c r="A16" s="11">
        <v>23</v>
      </c>
      <c r="B16" s="12" t="s">
        <v>21</v>
      </c>
      <c r="C16" s="2">
        <v>20820</v>
      </c>
      <c r="D16" s="2">
        <v>14900</v>
      </c>
      <c r="E16" s="2">
        <v>3334</v>
      </c>
      <c r="F16" s="2">
        <f t="shared" si="0"/>
        <v>824</v>
      </c>
      <c r="G16" s="2">
        <v>824</v>
      </c>
      <c r="H16" s="2">
        <v>0</v>
      </c>
      <c r="I16" s="2">
        <v>395</v>
      </c>
      <c r="J16" s="2">
        <v>0</v>
      </c>
    </row>
    <row r="17" spans="1:10" ht="15.75" x14ac:dyDescent="0.25">
      <c r="A17" s="11">
        <v>24</v>
      </c>
      <c r="B17" s="12" t="s">
        <v>22</v>
      </c>
      <c r="C17" s="2">
        <v>15812</v>
      </c>
      <c r="D17" s="2">
        <v>15200</v>
      </c>
      <c r="E17" s="2">
        <v>3623</v>
      </c>
      <c r="F17" s="2">
        <f t="shared" si="0"/>
        <v>491</v>
      </c>
      <c r="G17" s="2">
        <v>491</v>
      </c>
      <c r="H17" s="2">
        <v>0</v>
      </c>
      <c r="I17" s="2">
        <v>211</v>
      </c>
      <c r="J17" s="2">
        <v>0</v>
      </c>
    </row>
    <row r="18" spans="1:10" ht="15.75" x14ac:dyDescent="0.25">
      <c r="A18" s="11">
        <v>25</v>
      </c>
      <c r="B18" s="12" t="s">
        <v>23</v>
      </c>
      <c r="C18" s="2">
        <v>19164</v>
      </c>
      <c r="D18" s="2">
        <v>15600</v>
      </c>
      <c r="E18" s="2">
        <v>1194</v>
      </c>
      <c r="F18" s="2">
        <f t="shared" si="0"/>
        <v>600</v>
      </c>
      <c r="G18" s="2">
        <v>600</v>
      </c>
      <c r="H18" s="2">
        <v>0</v>
      </c>
      <c r="I18" s="2">
        <v>113</v>
      </c>
      <c r="J18" s="2">
        <v>0</v>
      </c>
    </row>
    <row r="19" spans="1:10" ht="15.75" x14ac:dyDescent="0.25">
      <c r="A19" s="11">
        <v>26</v>
      </c>
      <c r="B19" s="12" t="s">
        <v>24</v>
      </c>
      <c r="C19" s="2">
        <v>16156</v>
      </c>
      <c r="D19" s="2">
        <v>20000</v>
      </c>
      <c r="E19" s="2">
        <v>6332</v>
      </c>
      <c r="F19" s="2">
        <f t="shared" si="0"/>
        <v>1088</v>
      </c>
      <c r="G19" s="2">
        <v>1088</v>
      </c>
      <c r="H19" s="2">
        <v>0</v>
      </c>
      <c r="I19" s="2">
        <v>1148</v>
      </c>
      <c r="J19" s="2">
        <v>0</v>
      </c>
    </row>
    <row r="20" spans="1:10" ht="15.75" x14ac:dyDescent="0.25">
      <c r="A20" s="11">
        <v>27</v>
      </c>
      <c r="B20" s="12" t="s">
        <v>25</v>
      </c>
      <c r="C20" s="2">
        <v>6588</v>
      </c>
      <c r="D20" s="2">
        <v>5700</v>
      </c>
      <c r="E20" s="2">
        <v>1336</v>
      </c>
      <c r="F20" s="2">
        <f t="shared" si="0"/>
        <v>0</v>
      </c>
      <c r="G20" s="2">
        <v>0</v>
      </c>
      <c r="H20" s="2">
        <v>0</v>
      </c>
      <c r="I20" s="2">
        <v>377</v>
      </c>
      <c r="J20" s="2">
        <v>0</v>
      </c>
    </row>
    <row r="21" spans="1:10" ht="15.75" x14ac:dyDescent="0.25">
      <c r="A21" s="11">
        <v>32</v>
      </c>
      <c r="B21" s="12" t="s">
        <v>26</v>
      </c>
      <c r="C21" s="2">
        <v>37682</v>
      </c>
      <c r="D21" s="2">
        <v>16308</v>
      </c>
      <c r="E21" s="2">
        <v>11491</v>
      </c>
      <c r="F21" s="2">
        <f t="shared" si="0"/>
        <v>1900</v>
      </c>
      <c r="G21" s="2">
        <v>1900</v>
      </c>
      <c r="H21" s="2">
        <v>0</v>
      </c>
      <c r="I21" s="2">
        <v>797</v>
      </c>
      <c r="J21" s="2">
        <v>0</v>
      </c>
    </row>
    <row r="22" spans="1:10" ht="16.5" customHeight="1" x14ac:dyDescent="0.25">
      <c r="A22" s="11">
        <v>34</v>
      </c>
      <c r="B22" s="12" t="s">
        <v>27</v>
      </c>
      <c r="C22" s="2">
        <v>26845</v>
      </c>
      <c r="D22" s="2">
        <v>19000</v>
      </c>
      <c r="E22" s="2">
        <v>7710</v>
      </c>
      <c r="F22" s="2">
        <f t="shared" si="0"/>
        <v>2112</v>
      </c>
      <c r="G22" s="2">
        <v>2112</v>
      </c>
      <c r="H22" s="2">
        <v>0</v>
      </c>
      <c r="I22" s="2">
        <v>532</v>
      </c>
      <c r="J22" s="2">
        <v>0</v>
      </c>
    </row>
    <row r="23" spans="1:10" ht="15.75" x14ac:dyDescent="0.25">
      <c r="A23" s="11">
        <v>37</v>
      </c>
      <c r="B23" s="12" t="s">
        <v>0</v>
      </c>
      <c r="C23" s="2">
        <v>17573</v>
      </c>
      <c r="D23" s="2">
        <v>19500</v>
      </c>
      <c r="E23" s="2">
        <v>6082</v>
      </c>
      <c r="F23" s="2">
        <f t="shared" si="0"/>
        <v>1000</v>
      </c>
      <c r="G23" s="2">
        <v>1000</v>
      </c>
      <c r="H23" s="2">
        <v>0</v>
      </c>
      <c r="I23" s="2">
        <v>623</v>
      </c>
      <c r="J23" s="2">
        <v>0</v>
      </c>
    </row>
    <row r="24" spans="1:10" ht="47.25" x14ac:dyDescent="0.25">
      <c r="A24" s="11">
        <v>39</v>
      </c>
      <c r="B24" s="12" t="s">
        <v>66</v>
      </c>
      <c r="C24" s="2">
        <v>13500</v>
      </c>
      <c r="D24" s="2">
        <v>8600</v>
      </c>
      <c r="E24" s="2">
        <v>0</v>
      </c>
      <c r="F24" s="2">
        <f>+G24+H24</f>
        <v>0</v>
      </c>
      <c r="G24" s="2">
        <v>0</v>
      </c>
      <c r="H24" s="2">
        <v>0</v>
      </c>
      <c r="I24" s="2">
        <v>0</v>
      </c>
      <c r="J24" s="2">
        <v>0</v>
      </c>
    </row>
    <row r="25" spans="1:10" ht="15.75" x14ac:dyDescent="0.25">
      <c r="A25" s="11">
        <v>40</v>
      </c>
      <c r="B25" s="12" t="s">
        <v>78</v>
      </c>
      <c r="C25" s="2">
        <v>16802</v>
      </c>
      <c r="D25" s="2">
        <v>20500</v>
      </c>
      <c r="E25" s="2">
        <v>2647</v>
      </c>
      <c r="F25" s="2">
        <f>+G25+H25</f>
        <v>1122</v>
      </c>
      <c r="G25" s="2">
        <v>1122</v>
      </c>
      <c r="H25" s="2">
        <v>0</v>
      </c>
      <c r="I25" s="2">
        <v>690</v>
      </c>
      <c r="J25" s="2">
        <v>0</v>
      </c>
    </row>
    <row r="26" spans="1:10" ht="15.75" x14ac:dyDescent="0.25">
      <c r="A26" s="11">
        <v>42</v>
      </c>
      <c r="B26" s="12" t="s">
        <v>29</v>
      </c>
      <c r="C26" s="2">
        <v>34402</v>
      </c>
      <c r="D26" s="2">
        <v>25850</v>
      </c>
      <c r="E26" s="2">
        <v>7684</v>
      </c>
      <c r="F26" s="2">
        <f t="shared" si="0"/>
        <v>874</v>
      </c>
      <c r="G26" s="2">
        <v>874</v>
      </c>
      <c r="H26" s="2">
        <v>0</v>
      </c>
      <c r="I26" s="2">
        <v>568</v>
      </c>
      <c r="J26" s="2">
        <v>0</v>
      </c>
    </row>
    <row r="27" spans="1:10" ht="15.75" x14ac:dyDescent="0.25">
      <c r="A27" s="11">
        <v>45</v>
      </c>
      <c r="B27" s="12" t="s">
        <v>3</v>
      </c>
      <c r="C27" s="2">
        <v>14332</v>
      </c>
      <c r="D27" s="2">
        <v>32300</v>
      </c>
      <c r="E27" s="2">
        <v>4260</v>
      </c>
      <c r="F27" s="2">
        <f t="shared" si="0"/>
        <v>0</v>
      </c>
      <c r="G27" s="2">
        <v>0</v>
      </c>
      <c r="H27" s="2">
        <v>0</v>
      </c>
      <c r="I27" s="2">
        <v>912</v>
      </c>
      <c r="J27" s="2">
        <v>0</v>
      </c>
    </row>
    <row r="28" spans="1:10" ht="15.75" x14ac:dyDescent="0.25">
      <c r="A28" s="11">
        <v>46</v>
      </c>
      <c r="B28" s="12" t="s">
        <v>54</v>
      </c>
      <c r="C28" s="2">
        <v>2311</v>
      </c>
      <c r="D28" s="2">
        <v>6454</v>
      </c>
      <c r="E28" s="2">
        <v>0</v>
      </c>
      <c r="F28" s="2">
        <f t="shared" si="0"/>
        <v>0</v>
      </c>
      <c r="G28" s="2">
        <v>0</v>
      </c>
      <c r="H28" s="2">
        <v>0</v>
      </c>
      <c r="I28" s="2">
        <v>90</v>
      </c>
      <c r="J28" s="2">
        <v>0</v>
      </c>
    </row>
    <row r="29" spans="1:10" ht="15.75" x14ac:dyDescent="0.25">
      <c r="A29" s="11">
        <v>50</v>
      </c>
      <c r="B29" s="12" t="s">
        <v>30</v>
      </c>
      <c r="C29" s="2">
        <v>42622</v>
      </c>
      <c r="D29" s="2">
        <v>3000</v>
      </c>
      <c r="E29" s="2">
        <v>0</v>
      </c>
      <c r="F29" s="2">
        <f>+G29+H29</f>
        <v>5795</v>
      </c>
      <c r="G29" s="2">
        <v>5000</v>
      </c>
      <c r="H29" s="2">
        <v>795</v>
      </c>
      <c r="I29" s="2">
        <v>3700</v>
      </c>
      <c r="J29" s="2">
        <v>0</v>
      </c>
    </row>
    <row r="30" spans="1:10" ht="15.75" x14ac:dyDescent="0.25">
      <c r="A30" s="11">
        <v>52</v>
      </c>
      <c r="B30" s="12" t="s">
        <v>31</v>
      </c>
      <c r="C30" s="2">
        <v>51920</v>
      </c>
      <c r="D30" s="2">
        <v>35950</v>
      </c>
      <c r="E30" s="2">
        <v>1622</v>
      </c>
      <c r="F30" s="2">
        <f>+G30+H30</f>
        <v>1389</v>
      </c>
      <c r="G30" s="2">
        <v>1389</v>
      </c>
      <c r="H30" s="2">
        <v>0</v>
      </c>
      <c r="I30" s="2">
        <v>1553</v>
      </c>
      <c r="J30" s="2">
        <v>0</v>
      </c>
    </row>
    <row r="31" spans="1:10" ht="15.75" x14ac:dyDescent="0.25">
      <c r="A31" s="11">
        <v>54</v>
      </c>
      <c r="B31" s="12" t="s">
        <v>32</v>
      </c>
      <c r="C31" s="2">
        <v>929</v>
      </c>
      <c r="D31" s="2">
        <v>1360</v>
      </c>
      <c r="E31" s="2">
        <v>0</v>
      </c>
      <c r="F31" s="2">
        <f>+G31+H31</f>
        <v>3188</v>
      </c>
      <c r="G31" s="2">
        <v>3188</v>
      </c>
      <c r="H31" s="2">
        <v>0</v>
      </c>
      <c r="I31" s="2">
        <v>340</v>
      </c>
      <c r="J31" s="2">
        <v>0</v>
      </c>
    </row>
    <row r="32" spans="1:10" ht="15.75" x14ac:dyDescent="0.25">
      <c r="A32" s="11">
        <v>55</v>
      </c>
      <c r="B32" s="12" t="s">
        <v>33</v>
      </c>
      <c r="C32" s="2">
        <v>16140</v>
      </c>
      <c r="D32" s="2">
        <v>7000</v>
      </c>
      <c r="E32" s="2">
        <v>0</v>
      </c>
      <c r="F32" s="2">
        <f>+G32+H32</f>
        <v>265</v>
      </c>
      <c r="G32" s="2">
        <v>265</v>
      </c>
      <c r="H32" s="2">
        <v>0</v>
      </c>
      <c r="I32" s="2">
        <v>300</v>
      </c>
      <c r="J32" s="2">
        <v>0</v>
      </c>
    </row>
    <row r="33" spans="1:10" ht="15.75" x14ac:dyDescent="0.25">
      <c r="A33" s="11">
        <v>114</v>
      </c>
      <c r="B33" s="14" t="s">
        <v>60</v>
      </c>
      <c r="C33" s="2">
        <v>817</v>
      </c>
      <c r="D33" s="2">
        <v>13000</v>
      </c>
      <c r="E33" s="2">
        <v>147</v>
      </c>
      <c r="F33" s="2">
        <f>+G33+H33</f>
        <v>0</v>
      </c>
      <c r="G33" s="2">
        <v>0</v>
      </c>
      <c r="H33" s="2">
        <v>0</v>
      </c>
      <c r="I33" s="2">
        <v>0</v>
      </c>
      <c r="J33" s="2">
        <v>0</v>
      </c>
    </row>
    <row r="34" spans="1:10" ht="31.5" x14ac:dyDescent="0.25">
      <c r="A34" s="11">
        <v>133</v>
      </c>
      <c r="B34" s="12" t="s">
        <v>34</v>
      </c>
      <c r="C34" s="2">
        <v>1372</v>
      </c>
      <c r="D34" s="2">
        <v>912</v>
      </c>
      <c r="E34" s="2">
        <v>0</v>
      </c>
      <c r="F34" s="2">
        <f t="shared" si="0"/>
        <v>0</v>
      </c>
      <c r="G34" s="2">
        <v>0</v>
      </c>
      <c r="H34" s="2">
        <v>0</v>
      </c>
      <c r="I34" s="2">
        <v>3</v>
      </c>
      <c r="J34" s="2">
        <v>0</v>
      </c>
    </row>
    <row r="35" spans="1:10" ht="31.5" x14ac:dyDescent="0.25">
      <c r="A35" s="11">
        <v>141</v>
      </c>
      <c r="B35" s="12" t="s">
        <v>35</v>
      </c>
      <c r="C35" s="2">
        <v>7000</v>
      </c>
      <c r="D35" s="2">
        <v>2400</v>
      </c>
      <c r="E35" s="2">
        <v>0</v>
      </c>
      <c r="F35" s="2">
        <f>+G35+H35</f>
        <v>0</v>
      </c>
      <c r="G35" s="2">
        <v>0</v>
      </c>
      <c r="H35" s="2">
        <v>0</v>
      </c>
      <c r="I35" s="2">
        <v>0</v>
      </c>
      <c r="J35" s="2">
        <v>0</v>
      </c>
    </row>
    <row r="36" spans="1:10" ht="15.75" x14ac:dyDescent="0.25">
      <c r="A36" s="11">
        <v>153</v>
      </c>
      <c r="B36" s="12" t="s">
        <v>36</v>
      </c>
      <c r="C36" s="2">
        <v>8340</v>
      </c>
      <c r="D36" s="2">
        <v>10000</v>
      </c>
      <c r="E36" s="2">
        <v>3100</v>
      </c>
      <c r="F36" s="2">
        <f>+G36+H36</f>
        <v>0</v>
      </c>
      <c r="G36" s="2">
        <v>0</v>
      </c>
      <c r="H36" s="2">
        <v>0</v>
      </c>
      <c r="I36" s="2">
        <v>250</v>
      </c>
      <c r="J36" s="2">
        <v>0</v>
      </c>
    </row>
    <row r="37" spans="1:10" ht="15.75" x14ac:dyDescent="0.25">
      <c r="A37" s="11">
        <v>154</v>
      </c>
      <c r="B37" s="12" t="s">
        <v>37</v>
      </c>
      <c r="C37" s="2">
        <v>2857</v>
      </c>
      <c r="D37" s="2">
        <v>6108</v>
      </c>
      <c r="E37" s="2">
        <v>0</v>
      </c>
      <c r="F37" s="2">
        <f t="shared" si="0"/>
        <v>0</v>
      </c>
      <c r="G37" s="2">
        <v>0</v>
      </c>
      <c r="H37" s="2">
        <v>0</v>
      </c>
      <c r="I37" s="2">
        <v>991</v>
      </c>
      <c r="J37" s="2">
        <v>0</v>
      </c>
    </row>
    <row r="38" spans="1:10" ht="15.75" x14ac:dyDescent="0.25">
      <c r="A38" s="11">
        <v>155</v>
      </c>
      <c r="B38" s="12" t="s">
        <v>77</v>
      </c>
      <c r="C38" s="2">
        <v>8000</v>
      </c>
      <c r="D38" s="2">
        <v>0</v>
      </c>
      <c r="E38" s="2">
        <v>0</v>
      </c>
      <c r="F38" s="2">
        <f>+G38+H38</f>
        <v>0</v>
      </c>
      <c r="G38" s="2">
        <v>0</v>
      </c>
      <c r="H38" s="2">
        <v>0</v>
      </c>
      <c r="I38" s="2">
        <v>0</v>
      </c>
      <c r="J38" s="2">
        <v>0</v>
      </c>
    </row>
    <row r="39" spans="1:10" ht="31.5" x14ac:dyDescent="0.25">
      <c r="A39" s="11">
        <v>156</v>
      </c>
      <c r="B39" s="12" t="s">
        <v>38</v>
      </c>
      <c r="C39" s="2">
        <v>11804</v>
      </c>
      <c r="D39" s="2">
        <v>16500</v>
      </c>
      <c r="E39" s="2">
        <v>0</v>
      </c>
      <c r="F39" s="2">
        <f t="shared" si="0"/>
        <v>0</v>
      </c>
      <c r="G39" s="2">
        <v>0</v>
      </c>
      <c r="H39" s="2">
        <v>0</v>
      </c>
      <c r="I39" s="2">
        <v>585</v>
      </c>
      <c r="J39" s="2">
        <v>0</v>
      </c>
    </row>
    <row r="40" spans="1:10" ht="15.75" x14ac:dyDescent="0.25">
      <c r="A40" s="11">
        <v>157</v>
      </c>
      <c r="B40" s="12" t="s">
        <v>39</v>
      </c>
      <c r="C40" s="2">
        <v>950</v>
      </c>
      <c r="D40" s="2">
        <v>100</v>
      </c>
      <c r="E40" s="2">
        <v>0</v>
      </c>
      <c r="F40" s="2">
        <f t="shared" si="0"/>
        <v>0</v>
      </c>
      <c r="G40" s="2">
        <v>0</v>
      </c>
      <c r="H40" s="2">
        <v>0</v>
      </c>
      <c r="I40" s="2">
        <v>1478</v>
      </c>
      <c r="J40" s="2">
        <v>0</v>
      </c>
    </row>
    <row r="41" spans="1:10" ht="15.75" x14ac:dyDescent="0.25">
      <c r="A41" s="11">
        <v>158</v>
      </c>
      <c r="B41" s="12" t="s">
        <v>57</v>
      </c>
      <c r="C41" s="2">
        <v>3009</v>
      </c>
      <c r="D41" s="2">
        <v>4000</v>
      </c>
      <c r="E41" s="2">
        <v>0</v>
      </c>
      <c r="F41" s="2">
        <f>+G41+H41</f>
        <v>0</v>
      </c>
      <c r="G41" s="2">
        <v>0</v>
      </c>
      <c r="H41" s="2">
        <v>0</v>
      </c>
      <c r="I41" s="2">
        <v>0</v>
      </c>
      <c r="J41" s="2">
        <v>0</v>
      </c>
    </row>
    <row r="42" spans="1:10" ht="31.5" x14ac:dyDescent="0.25">
      <c r="A42" s="11">
        <v>160</v>
      </c>
      <c r="B42" s="12" t="s">
        <v>73</v>
      </c>
      <c r="C42" s="2">
        <v>872</v>
      </c>
      <c r="D42" s="2">
        <v>2150</v>
      </c>
      <c r="E42" s="2">
        <v>0</v>
      </c>
      <c r="F42" s="2">
        <f>+G42+H42</f>
        <v>0</v>
      </c>
      <c r="G42" s="2">
        <v>0</v>
      </c>
      <c r="H42" s="2">
        <v>0</v>
      </c>
      <c r="I42" s="2">
        <v>0</v>
      </c>
      <c r="J42" s="2">
        <v>0</v>
      </c>
    </row>
    <row r="43" spans="1:10" ht="15.75" x14ac:dyDescent="0.25">
      <c r="A43" s="11">
        <v>161</v>
      </c>
      <c r="B43" s="12" t="s">
        <v>40</v>
      </c>
      <c r="C43" s="2">
        <v>0</v>
      </c>
      <c r="D43" s="2">
        <v>0</v>
      </c>
      <c r="E43" s="2">
        <v>0</v>
      </c>
      <c r="F43" s="2">
        <f>+G43+H43</f>
        <v>0</v>
      </c>
      <c r="G43" s="2">
        <v>0</v>
      </c>
      <c r="H43" s="2">
        <v>0</v>
      </c>
      <c r="I43" s="2">
        <v>0</v>
      </c>
      <c r="J43" s="2">
        <f>132310-20941</f>
        <v>111369</v>
      </c>
    </row>
    <row r="44" spans="1:10" ht="30" customHeight="1" x14ac:dyDescent="0.25">
      <c r="A44" s="11">
        <v>164</v>
      </c>
      <c r="B44" s="12" t="s">
        <v>58</v>
      </c>
      <c r="C44" s="2">
        <v>2356</v>
      </c>
      <c r="D44" s="2">
        <v>37315</v>
      </c>
      <c r="E44" s="2">
        <v>0</v>
      </c>
      <c r="F44" s="2">
        <f>+G44+H44</f>
        <v>0</v>
      </c>
      <c r="G44" s="2">
        <v>0</v>
      </c>
      <c r="H44" s="2">
        <v>0</v>
      </c>
      <c r="I44" s="2">
        <v>0</v>
      </c>
      <c r="J44" s="2">
        <v>0</v>
      </c>
    </row>
    <row r="45" spans="1:10" ht="16.5" customHeight="1" x14ac:dyDescent="0.25">
      <c r="A45" s="11">
        <v>165</v>
      </c>
      <c r="B45" s="12" t="s">
        <v>41</v>
      </c>
      <c r="C45" s="2">
        <v>0</v>
      </c>
      <c r="D45" s="2"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42118</v>
      </c>
    </row>
    <row r="46" spans="1:10" ht="15.75" x14ac:dyDescent="0.25">
      <c r="A46" s="11">
        <v>166</v>
      </c>
      <c r="B46" s="12" t="s">
        <v>42</v>
      </c>
      <c r="C46" s="2">
        <v>0</v>
      </c>
      <c r="D46" s="2">
        <v>0</v>
      </c>
      <c r="E46" s="2">
        <v>0</v>
      </c>
      <c r="F46" s="2">
        <f>+G46+H46</f>
        <v>0</v>
      </c>
      <c r="G46" s="2">
        <v>0</v>
      </c>
      <c r="H46" s="2">
        <v>0</v>
      </c>
      <c r="I46" s="2">
        <v>0</v>
      </c>
      <c r="J46" s="2">
        <v>20941</v>
      </c>
    </row>
    <row r="47" spans="1:10" ht="31.5" x14ac:dyDescent="0.25">
      <c r="A47" s="11">
        <v>171</v>
      </c>
      <c r="B47" s="12" t="s">
        <v>70</v>
      </c>
      <c r="C47" s="2">
        <v>0</v>
      </c>
      <c r="D47" s="2">
        <v>0</v>
      </c>
      <c r="E47" s="2">
        <v>0</v>
      </c>
      <c r="F47" s="2">
        <f>+G47+H47</f>
        <v>486</v>
      </c>
      <c r="G47" s="2">
        <v>436</v>
      </c>
      <c r="H47" s="2">
        <v>50</v>
      </c>
      <c r="I47" s="2">
        <v>14</v>
      </c>
      <c r="J47" s="2">
        <v>0</v>
      </c>
    </row>
    <row r="48" spans="1:10" ht="15.75" x14ac:dyDescent="0.25">
      <c r="A48" s="11">
        <v>180</v>
      </c>
      <c r="B48" s="12" t="s">
        <v>63</v>
      </c>
      <c r="C48" s="2">
        <v>0</v>
      </c>
      <c r="D48" s="2">
        <v>0</v>
      </c>
      <c r="E48" s="2">
        <v>0</v>
      </c>
      <c r="F48" s="2">
        <f t="shared" si="0"/>
        <v>0</v>
      </c>
      <c r="G48" s="2">
        <v>0</v>
      </c>
      <c r="H48" s="2">
        <v>0</v>
      </c>
      <c r="I48" s="2">
        <v>0</v>
      </c>
      <c r="J48" s="2">
        <v>0</v>
      </c>
    </row>
    <row r="49" spans="1:10" ht="15.75" x14ac:dyDescent="0.25">
      <c r="A49" s="11">
        <v>188</v>
      </c>
      <c r="B49" s="12" t="s">
        <v>1</v>
      </c>
      <c r="C49" s="2">
        <v>109497</v>
      </c>
      <c r="D49" s="2">
        <v>53500</v>
      </c>
      <c r="E49" s="2">
        <v>31587</v>
      </c>
      <c r="F49" s="2">
        <f>+G49+H49</f>
        <v>7846</v>
      </c>
      <c r="G49" s="2">
        <v>7846</v>
      </c>
      <c r="H49" s="2">
        <v>0</v>
      </c>
      <c r="I49" s="2">
        <v>5292</v>
      </c>
      <c r="J49" s="2">
        <v>0</v>
      </c>
    </row>
    <row r="50" spans="1:10" ht="15.75" x14ac:dyDescent="0.25">
      <c r="A50" s="11">
        <v>190</v>
      </c>
      <c r="B50" s="12" t="s">
        <v>43</v>
      </c>
      <c r="C50" s="2">
        <v>0</v>
      </c>
      <c r="D50" s="2">
        <v>0</v>
      </c>
      <c r="E50" s="2">
        <v>0</v>
      </c>
      <c r="F50" s="2">
        <f t="shared" si="0"/>
        <v>0</v>
      </c>
      <c r="G50" s="2">
        <v>0</v>
      </c>
      <c r="H50" s="2">
        <v>0</v>
      </c>
      <c r="I50" s="2">
        <v>72</v>
      </c>
      <c r="J50" s="2"/>
    </row>
    <row r="51" spans="1:10" ht="15.75" x14ac:dyDescent="0.25">
      <c r="A51" s="11">
        <v>197</v>
      </c>
      <c r="B51" s="12" t="s">
        <v>44</v>
      </c>
      <c r="C51" s="2">
        <v>0</v>
      </c>
      <c r="D51" s="2">
        <v>0</v>
      </c>
      <c r="E51" s="2">
        <v>0</v>
      </c>
      <c r="F51" s="2">
        <f>+G51+H51</f>
        <v>0</v>
      </c>
      <c r="G51" s="2">
        <v>0</v>
      </c>
      <c r="H51" s="2">
        <v>0</v>
      </c>
      <c r="I51" s="2">
        <v>696</v>
      </c>
      <c r="J51" s="2">
        <v>0</v>
      </c>
    </row>
    <row r="52" spans="1:10" ht="15.75" x14ac:dyDescent="0.25">
      <c r="A52" s="11">
        <v>198</v>
      </c>
      <c r="B52" s="12" t="s">
        <v>45</v>
      </c>
      <c r="C52" s="2">
        <v>5966</v>
      </c>
      <c r="D52" s="2">
        <v>10185</v>
      </c>
      <c r="E52" s="2">
        <v>0</v>
      </c>
      <c r="F52" s="2">
        <f>+G52+H52</f>
        <v>1320</v>
      </c>
      <c r="G52" s="2">
        <v>1320</v>
      </c>
      <c r="H52" s="2">
        <v>0</v>
      </c>
      <c r="I52" s="2">
        <v>1497</v>
      </c>
      <c r="J52" s="2">
        <v>0</v>
      </c>
    </row>
    <row r="53" spans="1:10" ht="15.75" x14ac:dyDescent="0.25">
      <c r="A53" s="11">
        <v>200</v>
      </c>
      <c r="B53" s="12" t="s">
        <v>2</v>
      </c>
      <c r="C53" s="2">
        <v>6400</v>
      </c>
      <c r="D53" s="2">
        <v>22420</v>
      </c>
      <c r="E53" s="2">
        <v>0</v>
      </c>
      <c r="F53" s="2">
        <f>+G53+H53</f>
        <v>0</v>
      </c>
      <c r="G53" s="2">
        <v>0</v>
      </c>
      <c r="H53" s="2">
        <v>0</v>
      </c>
      <c r="I53" s="2">
        <v>0</v>
      </c>
      <c r="J53" s="2">
        <v>0</v>
      </c>
    </row>
    <row r="54" spans="1:10" ht="15.75" x14ac:dyDescent="0.25">
      <c r="A54" s="11">
        <v>208</v>
      </c>
      <c r="B54" s="12" t="s">
        <v>46</v>
      </c>
      <c r="C54" s="2">
        <v>0</v>
      </c>
      <c r="D54" s="2">
        <v>0</v>
      </c>
      <c r="E54" s="2">
        <v>0</v>
      </c>
      <c r="F54" s="2">
        <f t="shared" si="0"/>
        <v>0</v>
      </c>
      <c r="G54" s="2">
        <v>0</v>
      </c>
      <c r="H54" s="2">
        <v>0</v>
      </c>
      <c r="I54" s="2">
        <v>3</v>
      </c>
      <c r="J54" s="2"/>
    </row>
    <row r="55" spans="1:10" ht="31.5" x14ac:dyDescent="0.25">
      <c r="A55" s="11">
        <v>212</v>
      </c>
      <c r="B55" s="12" t="s">
        <v>67</v>
      </c>
      <c r="C55" s="2">
        <v>1379</v>
      </c>
      <c r="D55" s="2">
        <v>2100</v>
      </c>
      <c r="E55" s="2">
        <v>0</v>
      </c>
      <c r="F55" s="2">
        <f t="shared" si="0"/>
        <v>0</v>
      </c>
      <c r="G55" s="2">
        <v>0</v>
      </c>
      <c r="H55" s="2">
        <v>0</v>
      </c>
      <c r="I55" s="2">
        <v>0</v>
      </c>
      <c r="J55" s="2">
        <v>0</v>
      </c>
    </row>
    <row r="56" spans="1:10" ht="15.75" x14ac:dyDescent="0.25">
      <c r="A56" s="11">
        <v>218</v>
      </c>
      <c r="B56" s="12" t="s">
        <v>47</v>
      </c>
      <c r="C56" s="2">
        <v>900</v>
      </c>
      <c r="D56" s="2">
        <v>300</v>
      </c>
      <c r="E56" s="2">
        <v>4</v>
      </c>
      <c r="F56" s="2">
        <f t="shared" si="0"/>
        <v>0</v>
      </c>
      <c r="G56" s="2">
        <v>0</v>
      </c>
      <c r="H56" s="2">
        <v>0</v>
      </c>
      <c r="I56" s="2">
        <v>0</v>
      </c>
      <c r="J56" s="2">
        <v>0</v>
      </c>
    </row>
    <row r="57" spans="1:10" ht="15.75" x14ac:dyDescent="0.25">
      <c r="A57" s="11">
        <v>222</v>
      </c>
      <c r="B57" s="12" t="s">
        <v>64</v>
      </c>
      <c r="C57" s="2">
        <v>0</v>
      </c>
      <c r="D57" s="2">
        <v>0</v>
      </c>
      <c r="E57" s="2">
        <v>0</v>
      </c>
      <c r="F57" s="2">
        <f>+G57+H57</f>
        <v>0</v>
      </c>
      <c r="G57" s="2">
        <v>0</v>
      </c>
      <c r="H57" s="2">
        <v>0</v>
      </c>
      <c r="I57" s="2">
        <v>61</v>
      </c>
      <c r="J57" s="2"/>
    </row>
    <row r="58" spans="1:10" ht="15.75" x14ac:dyDescent="0.25">
      <c r="A58" s="11">
        <v>225</v>
      </c>
      <c r="B58" s="12" t="s">
        <v>56</v>
      </c>
      <c r="C58" s="2">
        <v>77726</v>
      </c>
      <c r="D58" s="2">
        <v>74170</v>
      </c>
      <c r="E58" s="2">
        <v>28442</v>
      </c>
      <c r="F58" s="2">
        <f>+G58+H58</f>
        <v>1068</v>
      </c>
      <c r="G58" s="2">
        <v>1068</v>
      </c>
      <c r="H58" s="2">
        <v>0</v>
      </c>
      <c r="I58" s="2">
        <v>1200</v>
      </c>
      <c r="J58" s="2">
        <v>0</v>
      </c>
    </row>
    <row r="59" spans="1:10" ht="31.5" x14ac:dyDescent="0.25">
      <c r="A59" s="11">
        <v>226</v>
      </c>
      <c r="B59" s="12" t="s">
        <v>59</v>
      </c>
      <c r="C59" s="2">
        <v>54414</v>
      </c>
      <c r="D59" s="2">
        <v>60000</v>
      </c>
      <c r="E59" s="2">
        <v>14865</v>
      </c>
      <c r="F59" s="2">
        <f t="shared" si="0"/>
        <v>0</v>
      </c>
      <c r="G59" s="2">
        <v>0</v>
      </c>
      <c r="H59" s="2">
        <v>0</v>
      </c>
      <c r="I59" s="2">
        <v>2071</v>
      </c>
      <c r="J59" s="2">
        <v>0</v>
      </c>
    </row>
    <row r="60" spans="1:10" ht="15.75" x14ac:dyDescent="0.25">
      <c r="A60" s="11">
        <v>227</v>
      </c>
      <c r="B60" s="12" t="s">
        <v>20</v>
      </c>
      <c r="C60" s="2">
        <v>141494</v>
      </c>
      <c r="D60" s="2">
        <v>63695</v>
      </c>
      <c r="E60" s="2">
        <v>45450</v>
      </c>
      <c r="F60" s="2">
        <f>+G60+H60</f>
        <v>9946</v>
      </c>
      <c r="G60" s="2">
        <v>9946</v>
      </c>
      <c r="H60" s="2">
        <v>0</v>
      </c>
      <c r="I60" s="2">
        <v>1642</v>
      </c>
      <c r="J60" s="2">
        <v>0</v>
      </c>
    </row>
    <row r="61" spans="1:10" ht="15.75" x14ac:dyDescent="0.25">
      <c r="A61" s="11">
        <v>228</v>
      </c>
      <c r="B61" s="12" t="s">
        <v>28</v>
      </c>
      <c r="C61" s="2">
        <v>20100</v>
      </c>
      <c r="D61" s="2">
        <v>11000</v>
      </c>
      <c r="E61" s="2">
        <v>3694</v>
      </c>
      <c r="F61" s="2">
        <f>+G61+H61</f>
        <v>323</v>
      </c>
      <c r="G61" s="2">
        <v>323</v>
      </c>
      <c r="H61" s="2">
        <v>0</v>
      </c>
      <c r="I61" s="2">
        <v>920</v>
      </c>
      <c r="J61" s="2">
        <v>0</v>
      </c>
    </row>
    <row r="62" spans="1:10" ht="15.75" x14ac:dyDescent="0.25">
      <c r="A62" s="11">
        <v>230</v>
      </c>
      <c r="B62" s="14" t="s">
        <v>65</v>
      </c>
      <c r="C62" s="2">
        <v>895</v>
      </c>
      <c r="D62" s="2">
        <v>2000</v>
      </c>
      <c r="E62" s="2">
        <v>0</v>
      </c>
      <c r="F62" s="2">
        <f t="shared" si="0"/>
        <v>0</v>
      </c>
      <c r="G62" s="2">
        <v>0</v>
      </c>
      <c r="H62" s="2">
        <v>0</v>
      </c>
      <c r="I62" s="2">
        <v>0</v>
      </c>
      <c r="J62" s="2">
        <v>0</v>
      </c>
    </row>
    <row r="63" spans="1:10" ht="31.5" x14ac:dyDescent="0.25">
      <c r="A63" s="11">
        <v>231</v>
      </c>
      <c r="B63" s="14" t="s">
        <v>62</v>
      </c>
      <c r="C63" s="2">
        <v>446</v>
      </c>
      <c r="D63" s="2">
        <v>0</v>
      </c>
      <c r="E63" s="2">
        <v>0</v>
      </c>
      <c r="F63" s="2">
        <f>+G63+H63</f>
        <v>0</v>
      </c>
      <c r="G63" s="2">
        <v>0</v>
      </c>
      <c r="H63" s="2">
        <v>0</v>
      </c>
      <c r="I63" s="2">
        <v>0</v>
      </c>
      <c r="J63" s="2">
        <v>0</v>
      </c>
    </row>
    <row r="64" spans="1:10" ht="31.5" x14ac:dyDescent="0.25">
      <c r="A64" s="11">
        <v>233</v>
      </c>
      <c r="B64" s="14" t="s">
        <v>61</v>
      </c>
      <c r="C64" s="2">
        <v>950</v>
      </c>
      <c r="D64" s="2">
        <v>210</v>
      </c>
      <c r="E64" s="2">
        <v>0</v>
      </c>
      <c r="F64" s="2">
        <f>+G64+H64</f>
        <v>0</v>
      </c>
      <c r="G64" s="2">
        <v>0</v>
      </c>
      <c r="H64" s="2">
        <v>0</v>
      </c>
      <c r="I64" s="2">
        <v>0</v>
      </c>
      <c r="J64" s="2">
        <v>0</v>
      </c>
    </row>
    <row r="65" spans="1:10" ht="15.75" x14ac:dyDescent="0.25">
      <c r="A65" s="11">
        <v>239</v>
      </c>
      <c r="B65" s="14" t="s">
        <v>76</v>
      </c>
      <c r="C65" s="2">
        <v>0</v>
      </c>
      <c r="D65" s="2">
        <v>150</v>
      </c>
      <c r="E65" s="2">
        <v>0</v>
      </c>
      <c r="F65" s="2">
        <f>+G65+H65</f>
        <v>0</v>
      </c>
      <c r="G65" s="2">
        <v>0</v>
      </c>
      <c r="H65" s="2">
        <v>0</v>
      </c>
      <c r="I65" s="2">
        <v>0</v>
      </c>
      <c r="J65" s="2">
        <v>0</v>
      </c>
    </row>
    <row r="66" spans="1:10" ht="15.75" x14ac:dyDescent="0.25">
      <c r="A66" s="11">
        <v>241</v>
      </c>
      <c r="B66" s="14" t="s">
        <v>72</v>
      </c>
      <c r="C66" s="2">
        <v>0</v>
      </c>
      <c r="D66" s="2">
        <v>0</v>
      </c>
      <c r="E66" s="2">
        <v>0</v>
      </c>
      <c r="F66" s="2">
        <f t="shared" si="0"/>
        <v>0</v>
      </c>
      <c r="G66" s="2">
        <v>0</v>
      </c>
      <c r="H66" s="2">
        <v>0</v>
      </c>
      <c r="I66" s="2">
        <v>10</v>
      </c>
      <c r="J66" s="2">
        <v>0</v>
      </c>
    </row>
    <row r="67" spans="1:10" ht="31.5" x14ac:dyDescent="0.25">
      <c r="A67" s="11">
        <v>242</v>
      </c>
      <c r="B67" s="14" t="s">
        <v>74</v>
      </c>
      <c r="C67" s="2">
        <v>250</v>
      </c>
      <c r="D67" s="2">
        <v>0</v>
      </c>
      <c r="E67" s="2">
        <v>0</v>
      </c>
      <c r="F67" s="2">
        <f t="shared" si="0"/>
        <v>0</v>
      </c>
      <c r="G67" s="2">
        <v>0</v>
      </c>
      <c r="H67" s="2">
        <v>0</v>
      </c>
      <c r="I67" s="2">
        <v>0</v>
      </c>
      <c r="J67" s="2">
        <v>0</v>
      </c>
    </row>
    <row r="68" spans="1:10" ht="15.75" x14ac:dyDescent="0.25">
      <c r="A68" s="11">
        <v>243</v>
      </c>
      <c r="B68" s="14" t="s">
        <v>71</v>
      </c>
      <c r="C68" s="2">
        <v>0</v>
      </c>
      <c r="D68" s="2">
        <v>0</v>
      </c>
      <c r="E68" s="2">
        <v>0</v>
      </c>
      <c r="F68" s="2">
        <f>+G68+H68</f>
        <v>0</v>
      </c>
      <c r="G68" s="2">
        <v>0</v>
      </c>
      <c r="H68" s="2">
        <v>0</v>
      </c>
      <c r="I68" s="2">
        <v>200</v>
      </c>
      <c r="J68" s="2">
        <v>0</v>
      </c>
    </row>
    <row r="69" spans="1:10" ht="15.75" x14ac:dyDescent="0.25">
      <c r="A69" s="11">
        <v>244</v>
      </c>
      <c r="B69" s="14" t="s">
        <v>75</v>
      </c>
      <c r="C69" s="2">
        <v>700</v>
      </c>
      <c r="D69" s="2">
        <v>0</v>
      </c>
      <c r="E69" s="2">
        <v>0</v>
      </c>
      <c r="F69" s="2">
        <f t="shared" si="0"/>
        <v>0</v>
      </c>
      <c r="G69" s="2">
        <v>0</v>
      </c>
      <c r="H69" s="2">
        <v>0</v>
      </c>
      <c r="I69" s="2">
        <v>0</v>
      </c>
      <c r="J69" s="2">
        <v>0</v>
      </c>
    </row>
    <row r="70" spans="1:10" x14ac:dyDescent="0.25">
      <c r="A70" s="13"/>
      <c r="B70" s="8" t="s">
        <v>7</v>
      </c>
      <c r="C70" s="2">
        <f>SUM(C10:C69)</f>
        <v>1374331</v>
      </c>
      <c r="D70" s="2">
        <f>SUM(D10:D69)</f>
        <v>935717</v>
      </c>
      <c r="E70" s="2">
        <f>SUM(E10:E69)</f>
        <v>318855</v>
      </c>
      <c r="F70" s="2">
        <f t="shared" si="0"/>
        <v>97435</v>
      </c>
      <c r="G70" s="2">
        <f>SUM(G10:G69)</f>
        <v>93980</v>
      </c>
      <c r="H70" s="2">
        <f>SUM(H10:H69)</f>
        <v>3455</v>
      </c>
      <c r="I70" s="2">
        <f>SUM(I10:I69)</f>
        <v>36252</v>
      </c>
      <c r="J70" s="2">
        <f>SUM(J10:J69)</f>
        <v>174428</v>
      </c>
    </row>
    <row r="71" spans="1:10" ht="30" x14ac:dyDescent="0.25">
      <c r="A71" s="13"/>
      <c r="B71" s="8" t="s">
        <v>11</v>
      </c>
      <c r="C71" s="2">
        <f>100701+1012</f>
        <v>101713</v>
      </c>
      <c r="D71" s="2">
        <v>139543</v>
      </c>
      <c r="E71" s="2">
        <v>5943</v>
      </c>
      <c r="F71" s="2">
        <f t="shared" si="0"/>
        <v>2165</v>
      </c>
      <c r="G71" s="2">
        <v>2165</v>
      </c>
      <c r="H71" s="2">
        <v>0</v>
      </c>
      <c r="I71" s="2">
        <v>483</v>
      </c>
      <c r="J71" s="2">
        <v>0</v>
      </c>
    </row>
    <row r="72" spans="1:10" x14ac:dyDescent="0.25">
      <c r="A72" s="6"/>
      <c r="B72" s="8" t="s">
        <v>12</v>
      </c>
      <c r="C72" s="2">
        <f t="shared" ref="C72" si="1">+C70+C71</f>
        <v>1476044</v>
      </c>
      <c r="D72" s="2">
        <f>+D70+D71</f>
        <v>1075260</v>
      </c>
      <c r="E72" s="2">
        <f t="shared" ref="E72" si="2">+E70+E71</f>
        <v>324798</v>
      </c>
      <c r="F72" s="2">
        <f t="shared" ref="F72" si="3">+G72+H72</f>
        <v>99600</v>
      </c>
      <c r="G72" s="2">
        <f>+G70+G71</f>
        <v>96145</v>
      </c>
      <c r="H72" s="2">
        <f>+H70+H71</f>
        <v>3455</v>
      </c>
      <c r="I72" s="2">
        <f>+I70+I71</f>
        <v>36735</v>
      </c>
      <c r="J72" s="2">
        <f t="shared" ref="J72" si="4">+J70+J71</f>
        <v>174428</v>
      </c>
    </row>
    <row r="74" spans="1:10" x14ac:dyDescent="0.25">
      <c r="C74" s="9"/>
      <c r="D74" s="9"/>
      <c r="E74" s="9"/>
    </row>
    <row r="76" spans="1:10" x14ac:dyDescent="0.25">
      <c r="C76" s="9"/>
      <c r="D76" s="9"/>
    </row>
    <row r="78" spans="1:10" x14ac:dyDescent="0.25">
      <c r="D78" s="9"/>
      <c r="G78" s="15"/>
    </row>
    <row r="79" spans="1:10" x14ac:dyDescent="0.25">
      <c r="G79" s="15"/>
    </row>
    <row r="80" spans="1:10" x14ac:dyDescent="0.25">
      <c r="G80" s="15"/>
    </row>
  </sheetData>
  <mergeCells count="10">
    <mergeCell ref="A5:J5"/>
    <mergeCell ref="J7:J9"/>
    <mergeCell ref="F7:H7"/>
    <mergeCell ref="I7:I9"/>
    <mergeCell ref="A7:A9"/>
    <mergeCell ref="B7:B9"/>
    <mergeCell ref="D7:D9"/>
    <mergeCell ref="E7:E9"/>
    <mergeCell ref="F8:H8"/>
    <mergeCell ref="C7:C9"/>
  </mergeCells>
  <pageMargins left="0.31496062992125984" right="0.31496062992125984" top="0.35433070866141736" bottom="0.35433070866141736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Светлана В. Малашенко</cp:lastModifiedBy>
  <cp:lastPrinted>2021-01-19T07:48:07Z</cp:lastPrinted>
  <dcterms:created xsi:type="dcterms:W3CDTF">2017-11-16T06:56:46Z</dcterms:created>
  <dcterms:modified xsi:type="dcterms:W3CDTF">2021-01-19T11:31:59Z</dcterms:modified>
</cp:coreProperties>
</file>